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5" windowWidth="14130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<sst xmlns="http://schemas.openxmlformats.org/spreadsheetml/2006/main" count="87" uniqueCount="87">
  <si>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HW 2  (10)</t>
  </si>
  <si>
    <t>GRADE</t>
  </si>
  <si>
    <t>HW 1 (10)</t>
  </si>
  <si>
    <t>HW 3  (10)</t>
  </si>
  <si>
    <t>HW 4  (10)</t>
  </si>
  <si>
    <t>EXAM  (50)</t>
  </si>
  <si>
    <t>TOTAL  (100)</t>
  </si>
  <si>
    <t>HW 5  (10)</t>
  </si>
  <si>
    <t>Entry Number</t>
  </si>
  <si>
    <t>2008EEZ7531</t>
  </si>
  <si>
    <t>2013JVL2818</t>
  </si>
  <si>
    <t>2013JVL8291</t>
  </si>
  <si>
    <t>2013EEN2311</t>
  </si>
  <si>
    <t>2013EEN2317</t>
  </si>
  <si>
    <t>2013JVL2820</t>
  </si>
  <si>
    <t>2013JVL2813</t>
  </si>
  <si>
    <t>2013JVL2819</t>
  </si>
  <si>
    <t>2013JVL2825</t>
  </si>
  <si>
    <t>2013JVL2824</t>
  </si>
  <si>
    <t>2013EEN8275</t>
  </si>
  <si>
    <t>2013JVL2815</t>
  </si>
  <si>
    <t>MT13151</t>
  </si>
  <si>
    <t>MT13135</t>
  </si>
  <si>
    <t>MT13121</t>
  </si>
  <si>
    <t>2012EEN2066</t>
  </si>
  <si>
    <t>2012EEN2341</t>
  </si>
  <si>
    <t>2013EEN2313</t>
  </si>
  <si>
    <t>2012EEN2339</t>
  </si>
  <si>
    <t>2012JVL2906</t>
  </si>
  <si>
    <t>2012JVL2911</t>
  </si>
  <si>
    <t>2012EEN2340</t>
  </si>
  <si>
    <t>2012JVL2907</t>
  </si>
  <si>
    <t>2012JID2746</t>
  </si>
  <si>
    <t>2012JVL2898</t>
  </si>
  <si>
    <t>2012JVL2910</t>
  </si>
  <si>
    <t>2012MCS2827</t>
  </si>
  <si>
    <t>2013CSZ8108</t>
  </si>
  <si>
    <t>2012JVL2918</t>
  </si>
  <si>
    <t>2012EEN2343</t>
  </si>
  <si>
    <t>2012JVL2915</t>
  </si>
  <si>
    <t>2012 MCS2800</t>
  </si>
  <si>
    <t>Hw1/15</t>
  </si>
  <si>
    <t>Hw2/5</t>
  </si>
  <si>
    <t>Average</t>
  </si>
  <si>
    <t>Maximum</t>
  </si>
  <si>
    <t>Minimum</t>
  </si>
  <si>
    <t>Std. Dev.</t>
  </si>
  <si>
    <t>UPDATED</t>
  </si>
  <si>
    <t>IIIT Delhi (B. S.)</t>
  </si>
  <si>
    <t>IIIT Delhi (D. K.)</t>
  </si>
  <si>
    <t>IIIT Delhi (G. N. S. H.)</t>
  </si>
  <si>
    <t>IIIT Delhi (G. N.)</t>
  </si>
  <si>
    <t>IIIT Delhi (H. S.)</t>
  </si>
  <si>
    <t>IIIT Delhi (J. K. Y.)</t>
  </si>
  <si>
    <t>Calypto (N. D.)</t>
  </si>
  <si>
    <t>IIIT Delhi (N. J.)</t>
  </si>
  <si>
    <t>IIIT Delhi (N. C. V.)</t>
  </si>
  <si>
    <t>IIIT Delhi (P. A.)</t>
  </si>
  <si>
    <t>IIIT Delhi (P. Sharma)</t>
  </si>
  <si>
    <t>IIIT Delhi (P. Singhal)</t>
  </si>
  <si>
    <t>Cadence Design (P. D.)</t>
  </si>
  <si>
    <t>IIIT Delhi (R. M.)</t>
  </si>
  <si>
    <t>IIIT Delhi (R. K.)</t>
  </si>
  <si>
    <t>IIIT Delhi (R. G.)</t>
  </si>
  <si>
    <t>Calypto (R. J.)</t>
  </si>
  <si>
    <t>IIIT Delhi (S. N.)</t>
  </si>
  <si>
    <t>IIIT Delhi (S. B.)</t>
  </si>
  <si>
    <t>Calypto (S. A.)</t>
  </si>
  <si>
    <t>IIIT Delhi (V. M.)</t>
  </si>
  <si>
    <t>IIIT Delhi (W. S.)</t>
  </si>
  <si>
    <t>IIIT Delhi (N. Chandoka)</t>
  </si>
  <si>
    <t>IIIT Delhi (A. S.)</t>
  </si>
  <si>
    <t>IIIT Delhi (N. Chitkara)</t>
  </si>
  <si>
    <t>Hw3/7</t>
  </si>
  <si>
    <t>2007CS50216</t>
  </si>
  <si>
    <t>Cadence Design(A .D)</t>
  </si>
  <si>
    <t>Cadence Design(B. B)</t>
  </si>
  <si>
    <t>Hw5/10</t>
  </si>
  <si>
    <t>Calypto(S. G)</t>
  </si>
  <si>
    <t>Nov-16-2013</t>
  </si>
  <si>
    <t>Cadence Design(L. M)</t>
  </si>
  <si>
    <t>6:25PM</t>
  </si>
  <si>
    <t>Hw4/10</t>
  </si>
  <si>
    <t>Updated</t>
  </si>
  <si>
    <t>2012EEN2069</t>
  </si>
  <si>
    <t>Nov 30, '13</t>
  </si>
  <si>
    <t>2:41PM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</si>
</sst>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00\-00\-0000"/>
    <numFmt numFmtId="179" formatCode="\x\x\x\-\x\x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53" applyFont="1" applyAlignment="1" applyProtection="1">
      <alignment horizontal="left"/>
      <protection/>
    </xf>
    <xf numFmtId="17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15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from 100, A ≥ 95, A- ≥ 85, B ≥ 75, B- ≥ 65, C ≥ 55</a:t>
            </a:r>
          </a:p>
        </c:rich>
      </c:tx>
      <c:layout>
        <c:manualLayout>
          <c:xMode val="factor"/>
          <c:yMode val="factor"/>
          <c:x val="0.01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6"/>
          <c:w val="0.976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Sheet1!$H$2:$H$64</c:f>
              <c:numCache/>
            </c:numRef>
          </c:val>
        </c:ser>
        <c:overlap val="-27"/>
        <c:gapWidth val="219"/>
        <c:axId val="38678237"/>
        <c:axId val="12559814"/>
      </c:bar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59814"/>
        <c:crosses val="autoZero"/>
        <c:auto val="1"/>
        <c:lblOffset val="100"/>
        <c:tickLblSkip val="2"/>
        <c:noMultiLvlLbl val="0"/>
      </c:catAx>
      <c:valAx>
        <c:axId val="12559814"/>
        <c:scaling>
          <c:orientation val="minMax"/>
          <c:max val="105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7823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95250</xdr:rowOff>
    </xdr:from>
    <xdr:to>
      <xdr:col>8</xdr:col>
      <xdr:colOff>409575</xdr:colOff>
      <xdr:row>85</xdr:row>
      <xdr:rowOff>114300</xdr:rowOff>
    </xdr:to>
    <xdr:graphicFrame>
      <xdr:nvGraphicFramePr>
        <xdr:cNvPr id="1" name="Chart 1"/>
        <xdr:cNvGraphicFramePr/>
      </xdr:nvGraphicFramePr>
      <xdr:xfrm>
        <a:off x="66675" y="1203960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9">
      <selection activeCell="P68" sqref="P68"/>
    </sheetView>
  </sheetViews>
  <sheetFormatPr defaultColWidth="9.140625" defaultRowHeight="12.75"/>
  <cols>
    <col min="1" max="1" width="19.28125" style="7" customWidth="1"/>
    <col min="2" max="7" width="9.00390625" style="7" customWidth="1"/>
    <col min="8" max="8" width="11.28125" style="7" customWidth="1"/>
    <col min="9" max="9" width="8.57421875" style="7" customWidth="1"/>
    <col min="10" max="10" width="10.57421875" style="4" hidden="1" customWidth="1"/>
    <col min="11" max="15" width="0" style="3" hidden="1" customWidth="1"/>
    <col min="16" max="16384" width="9.140625" style="3" customWidth="1"/>
  </cols>
  <sheetData>
    <row r="1" spans="1:15" s="2" customFormat="1" ht="64.5" customHeight="1">
      <c r="A1" s="9" t="s">
        <v>8</v>
      </c>
      <c r="B1" s="1" t="s">
        <v>2</v>
      </c>
      <c r="C1" s="1" t="s">
        <v>0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6" t="s">
        <v>1</v>
      </c>
      <c r="K1" s="2" t="s">
        <v>41</v>
      </c>
      <c r="L1" s="2" t="s">
        <v>42</v>
      </c>
      <c r="M1" s="2" t="s">
        <v>73</v>
      </c>
      <c r="N1" s="2" t="s">
        <v>82</v>
      </c>
      <c r="O1" s="2" t="s">
        <v>77</v>
      </c>
    </row>
    <row r="2" spans="1:15" ht="12.75">
      <c r="A2" s="12" t="s">
        <v>23</v>
      </c>
      <c r="B2" s="7">
        <f>K2*10/15</f>
        <v>10</v>
      </c>
      <c r="C2" s="7">
        <f>L2*10/5</f>
        <v>9</v>
      </c>
      <c r="D2" s="7">
        <f>(M2/7)*10</f>
        <v>10</v>
      </c>
      <c r="E2" s="7">
        <v>10</v>
      </c>
      <c r="F2" s="7">
        <v>9</v>
      </c>
      <c r="G2" s="7">
        <v>44.5</v>
      </c>
      <c r="H2" s="7">
        <f aca="true" t="shared" si="0" ref="H2:H34">SUM(B2:G2)</f>
        <v>92.5</v>
      </c>
      <c r="I2" s="13" t="str">
        <f>IF(H2&gt;=95,"A",IF(H2&gt;=85,"A ―",IF(H2&gt;=75,"B",IF(H2&gt;=65,"B ―",IF(H2&gt;=55,"C",IF(H2&lt;55,"NP"))))))</f>
        <v>A ―</v>
      </c>
      <c r="J2" s="5"/>
      <c r="K2" s="7">
        <v>15</v>
      </c>
      <c r="L2" s="7">
        <v>4.5</v>
      </c>
      <c r="M2" s="3">
        <v>7</v>
      </c>
      <c r="N2" s="7">
        <v>10</v>
      </c>
      <c r="O2" s="7">
        <v>9</v>
      </c>
    </row>
    <row r="3" spans="1:15" ht="14.25" customHeight="1">
      <c r="A3" s="12" t="s">
        <v>21</v>
      </c>
      <c r="B3" s="7">
        <f aca="true" t="shared" si="1" ref="B3:B64">K3*10/15</f>
        <v>10</v>
      </c>
      <c r="C3" s="7">
        <f aca="true" t="shared" si="2" ref="C3:C64">L3*10/5</f>
        <v>9</v>
      </c>
      <c r="D3" s="7">
        <f aca="true" t="shared" si="3" ref="D3:D64">(M3/7)*10</f>
        <v>10</v>
      </c>
      <c r="E3" s="7">
        <v>10</v>
      </c>
      <c r="F3" s="7">
        <v>9</v>
      </c>
      <c r="G3" s="7">
        <v>40.5</v>
      </c>
      <c r="H3" s="7">
        <f t="shared" si="0"/>
        <v>88.5</v>
      </c>
      <c r="I3" s="13" t="str">
        <f aca="true" t="shared" si="4" ref="I3:I64">IF(H3&gt;=95,"A",IF(H3&gt;=85,"A ―",IF(H3&gt;=75,"B",IF(H3&gt;=65,"B ―",IF(H3&gt;=55,"C",IF(H3&lt;55,"NP"))))))</f>
        <v>A ―</v>
      </c>
      <c r="J3" s="5"/>
      <c r="K3" s="7">
        <v>15</v>
      </c>
      <c r="L3" s="7">
        <v>4.5</v>
      </c>
      <c r="M3" s="3">
        <v>7</v>
      </c>
      <c r="N3" s="7">
        <v>10</v>
      </c>
      <c r="O3" s="7">
        <v>9</v>
      </c>
    </row>
    <row r="4" spans="1:15" ht="14.25" customHeight="1">
      <c r="A4" s="12" t="s">
        <v>71</v>
      </c>
      <c r="B4" s="7">
        <f t="shared" si="1"/>
        <v>10</v>
      </c>
      <c r="C4" s="7">
        <f t="shared" si="2"/>
        <v>9</v>
      </c>
      <c r="D4" s="7">
        <f t="shared" si="3"/>
        <v>10</v>
      </c>
      <c r="E4" s="7">
        <v>10</v>
      </c>
      <c r="F4" s="7">
        <v>9</v>
      </c>
      <c r="G4" s="7">
        <v>42</v>
      </c>
      <c r="H4" s="7">
        <f t="shared" si="0"/>
        <v>90</v>
      </c>
      <c r="I4" s="13" t="str">
        <f t="shared" si="4"/>
        <v>A ―</v>
      </c>
      <c r="J4" s="5"/>
      <c r="K4" s="7">
        <v>15</v>
      </c>
      <c r="L4" s="7">
        <v>4.5</v>
      </c>
      <c r="M4" s="3">
        <v>7</v>
      </c>
      <c r="N4" s="7">
        <v>10</v>
      </c>
      <c r="O4" s="7">
        <v>9</v>
      </c>
    </row>
    <row r="5" spans="1:15" ht="14.25" customHeight="1">
      <c r="A5" s="12" t="s">
        <v>37</v>
      </c>
      <c r="B5" s="7">
        <f t="shared" si="1"/>
        <v>10</v>
      </c>
      <c r="C5" s="7">
        <f t="shared" si="2"/>
        <v>10</v>
      </c>
      <c r="D5" s="7">
        <f t="shared" si="3"/>
        <v>10</v>
      </c>
      <c r="E5" s="7">
        <v>10</v>
      </c>
      <c r="F5" s="7">
        <v>8</v>
      </c>
      <c r="G5" s="7">
        <v>48.5</v>
      </c>
      <c r="H5" s="7">
        <f t="shared" si="0"/>
        <v>96.5</v>
      </c>
      <c r="I5" s="13" t="str">
        <f t="shared" si="4"/>
        <v>A</v>
      </c>
      <c r="J5" s="5"/>
      <c r="K5" s="7">
        <v>15</v>
      </c>
      <c r="L5" s="7">
        <v>5</v>
      </c>
      <c r="M5" s="3">
        <v>7</v>
      </c>
      <c r="N5" s="7">
        <v>10</v>
      </c>
      <c r="O5" s="7">
        <v>8</v>
      </c>
    </row>
    <row r="6" spans="1:15" ht="13.5" customHeight="1">
      <c r="A6" s="12" t="s">
        <v>75</v>
      </c>
      <c r="B6" s="7">
        <f t="shared" si="1"/>
        <v>9.333333333333334</v>
      </c>
      <c r="C6" s="7">
        <f t="shared" si="2"/>
        <v>7</v>
      </c>
      <c r="D6" s="7">
        <f t="shared" si="3"/>
        <v>7.142857142857143</v>
      </c>
      <c r="E6" s="7">
        <v>6</v>
      </c>
      <c r="F6" s="7">
        <v>8</v>
      </c>
      <c r="G6" s="7">
        <v>40</v>
      </c>
      <c r="H6" s="7">
        <f t="shared" si="0"/>
        <v>77.47619047619048</v>
      </c>
      <c r="I6" s="13" t="str">
        <f t="shared" si="4"/>
        <v>B</v>
      </c>
      <c r="J6" s="5"/>
      <c r="K6" s="7">
        <v>14</v>
      </c>
      <c r="L6" s="7">
        <v>3.5</v>
      </c>
      <c r="M6" s="3">
        <v>5</v>
      </c>
      <c r="N6" s="7">
        <v>6</v>
      </c>
      <c r="O6" s="7">
        <v>8</v>
      </c>
    </row>
    <row r="7" spans="1:15" ht="13.5" customHeight="1">
      <c r="A7" s="12" t="s">
        <v>34</v>
      </c>
      <c r="B7" s="7">
        <f t="shared" si="1"/>
        <v>10</v>
      </c>
      <c r="C7" s="7">
        <f t="shared" si="2"/>
        <v>9</v>
      </c>
      <c r="D7" s="7">
        <f t="shared" si="3"/>
        <v>10</v>
      </c>
      <c r="E7" s="7">
        <v>10</v>
      </c>
      <c r="F7" s="7">
        <v>8</v>
      </c>
      <c r="G7" s="7">
        <v>50</v>
      </c>
      <c r="H7" s="7">
        <f t="shared" si="0"/>
        <v>97</v>
      </c>
      <c r="I7" s="13" t="str">
        <f t="shared" si="4"/>
        <v>A</v>
      </c>
      <c r="J7" s="5"/>
      <c r="K7" s="7">
        <v>15</v>
      </c>
      <c r="L7" s="7">
        <v>4.5</v>
      </c>
      <c r="M7" s="3">
        <v>7</v>
      </c>
      <c r="N7" s="7">
        <v>10</v>
      </c>
      <c r="O7" s="7">
        <v>8</v>
      </c>
    </row>
    <row r="8" spans="1:15" s="4" customFormat="1" ht="14.25" customHeight="1">
      <c r="A8" s="12" t="s">
        <v>76</v>
      </c>
      <c r="B8" s="7">
        <f t="shared" si="1"/>
        <v>9.333333333333334</v>
      </c>
      <c r="C8" s="7">
        <f t="shared" si="2"/>
        <v>8</v>
      </c>
      <c r="D8" s="7">
        <f t="shared" si="3"/>
        <v>7.142857142857143</v>
      </c>
      <c r="E8" s="7">
        <v>0</v>
      </c>
      <c r="F8" s="7">
        <v>8</v>
      </c>
      <c r="G8" s="7">
        <v>37.5</v>
      </c>
      <c r="H8" s="7">
        <f t="shared" si="0"/>
        <v>69.97619047619048</v>
      </c>
      <c r="I8" s="13" t="str">
        <f t="shared" si="4"/>
        <v>B ―</v>
      </c>
      <c r="J8" s="5"/>
      <c r="K8" s="7">
        <v>14</v>
      </c>
      <c r="L8" s="7">
        <v>4</v>
      </c>
      <c r="M8" s="4">
        <v>5</v>
      </c>
      <c r="N8" s="7">
        <v>0</v>
      </c>
      <c r="O8" s="7">
        <v>8</v>
      </c>
    </row>
    <row r="9" spans="1:15" ht="12.75">
      <c r="A9" s="12" t="s">
        <v>48</v>
      </c>
      <c r="B9" s="7">
        <f t="shared" si="1"/>
        <v>9.333333333333334</v>
      </c>
      <c r="C9" s="7">
        <f t="shared" si="2"/>
        <v>6</v>
      </c>
      <c r="D9" s="7">
        <f t="shared" si="3"/>
        <v>10</v>
      </c>
      <c r="E9" s="7">
        <v>10</v>
      </c>
      <c r="F9" s="7">
        <v>10</v>
      </c>
      <c r="G9" s="7">
        <v>46.5</v>
      </c>
      <c r="H9" s="7">
        <f t="shared" si="0"/>
        <v>91.83333333333334</v>
      </c>
      <c r="I9" s="13" t="str">
        <f t="shared" si="4"/>
        <v>A ―</v>
      </c>
      <c r="J9" s="5"/>
      <c r="K9" s="7">
        <v>14</v>
      </c>
      <c r="L9" s="7">
        <v>3</v>
      </c>
      <c r="M9" s="3">
        <v>7</v>
      </c>
      <c r="N9" s="7">
        <v>10</v>
      </c>
      <c r="O9" s="7">
        <v>10</v>
      </c>
    </row>
    <row r="10" spans="1:15" ht="12.75">
      <c r="A10" s="10" t="s">
        <v>12</v>
      </c>
      <c r="B10" s="7">
        <f t="shared" si="1"/>
        <v>10</v>
      </c>
      <c r="C10" s="7">
        <f t="shared" si="2"/>
        <v>9</v>
      </c>
      <c r="D10" s="7">
        <f t="shared" si="3"/>
        <v>10</v>
      </c>
      <c r="E10" s="7">
        <v>10</v>
      </c>
      <c r="F10" s="7">
        <v>9</v>
      </c>
      <c r="G10" s="7">
        <v>48</v>
      </c>
      <c r="H10" s="7">
        <f t="shared" si="0"/>
        <v>96</v>
      </c>
      <c r="I10" s="13" t="str">
        <f t="shared" si="4"/>
        <v>A</v>
      </c>
      <c r="J10" s="5"/>
      <c r="K10" s="7">
        <v>15</v>
      </c>
      <c r="L10" s="7">
        <v>4.5</v>
      </c>
      <c r="M10" s="3">
        <v>7</v>
      </c>
      <c r="N10" s="7">
        <v>10</v>
      </c>
      <c r="O10" s="7">
        <v>9</v>
      </c>
    </row>
    <row r="11" spans="1:15" ht="12.75">
      <c r="A11" s="12" t="s">
        <v>26</v>
      </c>
      <c r="B11" s="7">
        <f t="shared" si="1"/>
        <v>10</v>
      </c>
      <c r="C11" s="7">
        <f t="shared" si="2"/>
        <v>7</v>
      </c>
      <c r="D11" s="7">
        <f t="shared" si="3"/>
        <v>10</v>
      </c>
      <c r="E11" s="7">
        <v>10</v>
      </c>
      <c r="F11" s="7">
        <v>9</v>
      </c>
      <c r="G11" s="7">
        <v>44</v>
      </c>
      <c r="H11" s="7">
        <f t="shared" si="0"/>
        <v>90</v>
      </c>
      <c r="I11" s="13" t="str">
        <f t="shared" si="4"/>
        <v>A ―</v>
      </c>
      <c r="J11" s="5"/>
      <c r="K11" s="7">
        <v>15</v>
      </c>
      <c r="L11" s="7">
        <v>3.5</v>
      </c>
      <c r="M11" s="3">
        <v>7</v>
      </c>
      <c r="N11" s="7">
        <v>10</v>
      </c>
      <c r="O11" s="7">
        <v>9</v>
      </c>
    </row>
    <row r="12" spans="1:15" ht="12.75">
      <c r="A12" s="12" t="s">
        <v>49</v>
      </c>
      <c r="B12" s="7">
        <f t="shared" si="1"/>
        <v>10</v>
      </c>
      <c r="C12" s="7">
        <f t="shared" si="2"/>
        <v>9</v>
      </c>
      <c r="D12" s="7">
        <f t="shared" si="3"/>
        <v>10</v>
      </c>
      <c r="E12" s="7">
        <v>10</v>
      </c>
      <c r="F12" s="7">
        <v>10</v>
      </c>
      <c r="G12" s="7">
        <v>41.25</v>
      </c>
      <c r="H12" s="7">
        <f t="shared" si="0"/>
        <v>90.25</v>
      </c>
      <c r="I12" s="13" t="str">
        <f t="shared" si="4"/>
        <v>A ―</v>
      </c>
      <c r="J12" s="5"/>
      <c r="K12" s="7">
        <v>15</v>
      </c>
      <c r="L12" s="7">
        <v>4.5</v>
      </c>
      <c r="M12" s="3">
        <v>7</v>
      </c>
      <c r="N12" s="7">
        <v>10</v>
      </c>
      <c r="O12" s="7">
        <v>10</v>
      </c>
    </row>
    <row r="13" spans="1:15" ht="12.75">
      <c r="A13" s="12" t="s">
        <v>36</v>
      </c>
      <c r="B13" s="7">
        <f t="shared" si="1"/>
        <v>10</v>
      </c>
      <c r="C13" s="7">
        <f t="shared" si="2"/>
        <v>10</v>
      </c>
      <c r="D13" s="7">
        <f t="shared" si="3"/>
        <v>10</v>
      </c>
      <c r="E13" s="7">
        <v>10</v>
      </c>
      <c r="F13" s="7">
        <v>9</v>
      </c>
      <c r="G13" s="7">
        <v>51</v>
      </c>
      <c r="H13" s="7">
        <f t="shared" si="0"/>
        <v>100</v>
      </c>
      <c r="I13" s="13" t="str">
        <f t="shared" si="4"/>
        <v>A</v>
      </c>
      <c r="J13" s="5"/>
      <c r="K13" s="7">
        <v>15</v>
      </c>
      <c r="L13" s="7">
        <v>5</v>
      </c>
      <c r="M13" s="3">
        <v>7</v>
      </c>
      <c r="N13" s="7">
        <v>10</v>
      </c>
      <c r="O13" s="7">
        <v>9</v>
      </c>
    </row>
    <row r="14" spans="1:15" ht="12.75">
      <c r="A14" s="12" t="s">
        <v>50</v>
      </c>
      <c r="B14" s="7">
        <f t="shared" si="1"/>
        <v>8.666666666666666</v>
      </c>
      <c r="C14" s="7">
        <f t="shared" si="2"/>
        <v>9</v>
      </c>
      <c r="D14" s="7">
        <f t="shared" si="3"/>
        <v>10</v>
      </c>
      <c r="E14" s="7">
        <v>10</v>
      </c>
      <c r="F14" s="7">
        <v>7</v>
      </c>
      <c r="G14" s="7">
        <v>43.5</v>
      </c>
      <c r="H14" s="7">
        <f t="shared" si="0"/>
        <v>88.16666666666666</v>
      </c>
      <c r="I14" s="13" t="str">
        <f t="shared" si="4"/>
        <v>A ―</v>
      </c>
      <c r="J14" s="5"/>
      <c r="K14" s="7">
        <v>13</v>
      </c>
      <c r="L14" s="7">
        <v>4.5</v>
      </c>
      <c r="M14" s="3">
        <v>7</v>
      </c>
      <c r="N14" s="7">
        <v>10</v>
      </c>
      <c r="O14" s="7">
        <v>7</v>
      </c>
    </row>
    <row r="15" spans="1:15" ht="12.75">
      <c r="A15" s="12" t="s">
        <v>51</v>
      </c>
      <c r="B15" s="7">
        <f t="shared" si="1"/>
        <v>10</v>
      </c>
      <c r="C15" s="7">
        <f t="shared" si="2"/>
        <v>3</v>
      </c>
      <c r="D15" s="7">
        <f t="shared" si="3"/>
        <v>10</v>
      </c>
      <c r="E15" s="7">
        <v>10</v>
      </c>
      <c r="F15" s="7">
        <v>10</v>
      </c>
      <c r="G15" s="7">
        <v>46.5</v>
      </c>
      <c r="H15" s="7">
        <f t="shared" si="0"/>
        <v>89.5</v>
      </c>
      <c r="I15" s="13" t="str">
        <f t="shared" si="4"/>
        <v>A ―</v>
      </c>
      <c r="J15" s="5"/>
      <c r="K15" s="7">
        <v>15</v>
      </c>
      <c r="L15" s="7">
        <v>1.5</v>
      </c>
      <c r="M15" s="3">
        <v>7</v>
      </c>
      <c r="N15" s="7">
        <v>10</v>
      </c>
      <c r="O15" s="7">
        <v>10</v>
      </c>
    </row>
    <row r="16" spans="1:15" ht="12.75">
      <c r="A16" s="12" t="s">
        <v>52</v>
      </c>
      <c r="B16" s="7">
        <f t="shared" si="1"/>
        <v>10</v>
      </c>
      <c r="C16" s="7">
        <f t="shared" si="2"/>
        <v>3</v>
      </c>
      <c r="D16" s="7">
        <f t="shared" si="3"/>
        <v>10</v>
      </c>
      <c r="E16" s="7">
        <v>9</v>
      </c>
      <c r="F16" s="7">
        <v>9</v>
      </c>
      <c r="G16" s="17">
        <v>37.75</v>
      </c>
      <c r="H16" s="7">
        <f t="shared" si="0"/>
        <v>78.75</v>
      </c>
      <c r="I16" s="13" t="str">
        <f t="shared" si="4"/>
        <v>B</v>
      </c>
      <c r="J16" s="5"/>
      <c r="K16" s="7">
        <v>15</v>
      </c>
      <c r="L16" s="7">
        <v>1.5</v>
      </c>
      <c r="M16" s="3">
        <v>7</v>
      </c>
      <c r="N16" s="7">
        <v>9</v>
      </c>
      <c r="O16" s="7">
        <v>9</v>
      </c>
    </row>
    <row r="17" spans="1:15" ht="15">
      <c r="A17" s="16" t="s">
        <v>74</v>
      </c>
      <c r="B17" s="7">
        <f t="shared" si="1"/>
        <v>8</v>
      </c>
      <c r="C17" s="7">
        <v>0</v>
      </c>
      <c r="D17" s="7">
        <v>10</v>
      </c>
      <c r="E17" s="7">
        <v>8</v>
      </c>
      <c r="F17" s="7">
        <v>0</v>
      </c>
      <c r="G17" s="7">
        <v>36</v>
      </c>
      <c r="H17" s="7">
        <f t="shared" si="0"/>
        <v>62</v>
      </c>
      <c r="I17" s="13" t="str">
        <f t="shared" si="4"/>
        <v>C</v>
      </c>
      <c r="J17" s="5"/>
      <c r="K17" s="7">
        <v>12</v>
      </c>
      <c r="L17" s="7"/>
      <c r="M17" s="3">
        <v>7</v>
      </c>
      <c r="N17" s="7">
        <v>8</v>
      </c>
      <c r="O17" s="7">
        <v>0</v>
      </c>
    </row>
    <row r="18" spans="1:15" ht="12.75">
      <c r="A18" s="12" t="s">
        <v>32</v>
      </c>
      <c r="B18" s="7">
        <f t="shared" si="1"/>
        <v>10</v>
      </c>
      <c r="C18" s="7">
        <f t="shared" si="2"/>
        <v>9</v>
      </c>
      <c r="D18" s="7">
        <f t="shared" si="3"/>
        <v>10</v>
      </c>
      <c r="E18" s="7">
        <v>10</v>
      </c>
      <c r="F18" s="7">
        <v>8</v>
      </c>
      <c r="G18" s="7">
        <v>46.3</v>
      </c>
      <c r="H18" s="7">
        <f t="shared" si="0"/>
        <v>93.3</v>
      </c>
      <c r="I18" s="13" t="str">
        <f t="shared" si="4"/>
        <v>A ―</v>
      </c>
      <c r="J18" s="5"/>
      <c r="K18" s="7">
        <v>15</v>
      </c>
      <c r="L18" s="7">
        <v>4.5</v>
      </c>
      <c r="M18" s="3">
        <v>7</v>
      </c>
      <c r="N18" s="7">
        <v>10</v>
      </c>
      <c r="O18" s="7">
        <v>8</v>
      </c>
    </row>
    <row r="19" spans="1:15" ht="12.75">
      <c r="A19" s="12" t="s">
        <v>53</v>
      </c>
      <c r="B19" s="7">
        <f t="shared" si="1"/>
        <v>10</v>
      </c>
      <c r="C19" s="7">
        <f t="shared" si="2"/>
        <v>6</v>
      </c>
      <c r="D19" s="7">
        <f t="shared" si="3"/>
        <v>10</v>
      </c>
      <c r="E19" s="7">
        <v>10</v>
      </c>
      <c r="F19" s="7">
        <v>10</v>
      </c>
      <c r="G19" s="7">
        <v>41.5</v>
      </c>
      <c r="H19" s="7">
        <f t="shared" si="0"/>
        <v>87.5</v>
      </c>
      <c r="I19" s="13" t="str">
        <f t="shared" si="4"/>
        <v>A ―</v>
      </c>
      <c r="J19" s="5"/>
      <c r="K19" s="7">
        <v>15</v>
      </c>
      <c r="L19" s="7">
        <v>3</v>
      </c>
      <c r="M19" s="3">
        <v>7</v>
      </c>
      <c r="N19" s="7">
        <v>10</v>
      </c>
      <c r="O19" s="7">
        <v>10</v>
      </c>
    </row>
    <row r="20" spans="1:15" ht="12.75">
      <c r="A20" s="10" t="s">
        <v>15</v>
      </c>
      <c r="B20" s="7">
        <f t="shared" si="1"/>
        <v>10</v>
      </c>
      <c r="C20" s="7">
        <f t="shared" si="2"/>
        <v>9</v>
      </c>
      <c r="D20" s="7">
        <f t="shared" si="3"/>
        <v>10</v>
      </c>
      <c r="E20" s="8">
        <v>10</v>
      </c>
      <c r="F20" s="8">
        <v>10</v>
      </c>
      <c r="G20" s="8">
        <v>51</v>
      </c>
      <c r="H20" s="7">
        <f t="shared" si="0"/>
        <v>100</v>
      </c>
      <c r="I20" s="13" t="str">
        <f t="shared" si="4"/>
        <v>A</v>
      </c>
      <c r="J20" s="5"/>
      <c r="K20" s="8">
        <v>15</v>
      </c>
      <c r="L20" s="8">
        <v>4.5</v>
      </c>
      <c r="M20" s="3">
        <v>7</v>
      </c>
      <c r="N20" s="8">
        <v>10</v>
      </c>
      <c r="O20" s="8">
        <v>10</v>
      </c>
    </row>
    <row r="21" spans="1:15" ht="12.75">
      <c r="A21" s="12" t="s">
        <v>33</v>
      </c>
      <c r="B21" s="7">
        <f t="shared" si="1"/>
        <v>10</v>
      </c>
      <c r="C21" s="7">
        <f t="shared" si="2"/>
        <v>10</v>
      </c>
      <c r="D21" s="7">
        <f t="shared" si="3"/>
        <v>10</v>
      </c>
      <c r="E21" s="7">
        <v>10</v>
      </c>
      <c r="F21" s="7">
        <v>8</v>
      </c>
      <c r="G21" s="7">
        <v>50</v>
      </c>
      <c r="H21" s="7">
        <f t="shared" si="0"/>
        <v>98</v>
      </c>
      <c r="I21" s="13" t="str">
        <f t="shared" si="4"/>
        <v>A</v>
      </c>
      <c r="J21" s="5"/>
      <c r="K21" s="7">
        <v>15</v>
      </c>
      <c r="L21" s="7">
        <v>5</v>
      </c>
      <c r="M21" s="3">
        <v>7</v>
      </c>
      <c r="N21" s="7">
        <v>10</v>
      </c>
      <c r="O21" s="7">
        <v>8</v>
      </c>
    </row>
    <row r="22" spans="1:15" ht="12.75">
      <c r="A22" s="12" t="s">
        <v>80</v>
      </c>
      <c r="B22" s="7">
        <f t="shared" si="1"/>
        <v>9.333333333333334</v>
      </c>
      <c r="C22" s="7">
        <f t="shared" si="2"/>
        <v>6</v>
      </c>
      <c r="D22" s="7">
        <f t="shared" si="3"/>
        <v>7.142857142857143</v>
      </c>
      <c r="E22" s="7">
        <v>6</v>
      </c>
      <c r="F22" s="7">
        <v>9</v>
      </c>
      <c r="G22" s="7">
        <v>38.75</v>
      </c>
      <c r="H22" s="7">
        <f t="shared" si="0"/>
        <v>76.22619047619048</v>
      </c>
      <c r="I22" s="13" t="str">
        <f t="shared" si="4"/>
        <v>B</v>
      </c>
      <c r="J22" s="5"/>
      <c r="K22" s="7">
        <v>14</v>
      </c>
      <c r="L22" s="7">
        <v>3</v>
      </c>
      <c r="M22" s="3">
        <v>5</v>
      </c>
      <c r="N22" s="7">
        <v>6</v>
      </c>
      <c r="O22" s="7">
        <v>9</v>
      </c>
    </row>
    <row r="23" spans="1:15" ht="12.75">
      <c r="A23" s="10" t="s">
        <v>20</v>
      </c>
      <c r="B23" s="7">
        <f t="shared" si="1"/>
        <v>10</v>
      </c>
      <c r="C23" s="7">
        <f t="shared" si="2"/>
        <v>10</v>
      </c>
      <c r="D23" s="7">
        <f t="shared" si="3"/>
        <v>10</v>
      </c>
      <c r="E23" s="7">
        <v>10</v>
      </c>
      <c r="F23" s="8">
        <v>8</v>
      </c>
      <c r="G23" s="8">
        <v>49</v>
      </c>
      <c r="H23" s="7">
        <f t="shared" si="0"/>
        <v>97</v>
      </c>
      <c r="I23" s="13" t="str">
        <f t="shared" si="4"/>
        <v>A</v>
      </c>
      <c r="J23" s="5"/>
      <c r="K23" s="8">
        <v>15</v>
      </c>
      <c r="L23" s="8">
        <v>5</v>
      </c>
      <c r="M23" s="3">
        <v>7</v>
      </c>
      <c r="N23" s="7">
        <v>10</v>
      </c>
      <c r="O23" s="8">
        <v>8</v>
      </c>
    </row>
    <row r="24" spans="1:15" ht="12.75">
      <c r="A24" s="10" t="s">
        <v>13</v>
      </c>
      <c r="B24" s="7">
        <f t="shared" si="1"/>
        <v>10</v>
      </c>
      <c r="C24" s="7">
        <f t="shared" si="2"/>
        <v>9</v>
      </c>
      <c r="D24" s="7">
        <f t="shared" si="3"/>
        <v>7.857142857142857</v>
      </c>
      <c r="E24" s="7">
        <v>10</v>
      </c>
      <c r="F24" s="7">
        <v>9</v>
      </c>
      <c r="G24" s="7">
        <v>48</v>
      </c>
      <c r="H24" s="7">
        <f t="shared" si="0"/>
        <v>93.85714285714286</v>
      </c>
      <c r="I24" s="13" t="str">
        <f t="shared" si="4"/>
        <v>A ―</v>
      </c>
      <c r="J24" s="5"/>
      <c r="K24" s="7">
        <v>15</v>
      </c>
      <c r="L24" s="7">
        <v>4.5</v>
      </c>
      <c r="M24" s="3">
        <v>5.5</v>
      </c>
      <c r="N24" s="7">
        <v>10</v>
      </c>
      <c r="O24" s="7">
        <v>9</v>
      </c>
    </row>
    <row r="25" spans="1:15" ht="12.75">
      <c r="A25" s="12" t="s">
        <v>54</v>
      </c>
      <c r="B25" s="7">
        <f t="shared" si="1"/>
        <v>10</v>
      </c>
      <c r="C25" s="7">
        <f t="shared" si="2"/>
        <v>8</v>
      </c>
      <c r="D25" s="7">
        <f t="shared" si="3"/>
        <v>10</v>
      </c>
      <c r="E25" s="7">
        <v>10</v>
      </c>
      <c r="F25" s="7">
        <v>8</v>
      </c>
      <c r="G25" s="7">
        <v>47.5</v>
      </c>
      <c r="H25" s="7">
        <f t="shared" si="0"/>
        <v>93.5</v>
      </c>
      <c r="I25" s="13" t="str">
        <f t="shared" si="4"/>
        <v>A ―</v>
      </c>
      <c r="J25" s="5"/>
      <c r="K25" s="7">
        <v>15</v>
      </c>
      <c r="L25" s="7">
        <v>4</v>
      </c>
      <c r="M25" s="3">
        <v>7</v>
      </c>
      <c r="N25" s="7">
        <v>10</v>
      </c>
      <c r="O25" s="7">
        <v>8</v>
      </c>
    </row>
    <row r="26" spans="1:15" ht="12.75">
      <c r="A26" s="10" t="s">
        <v>84</v>
      </c>
      <c r="B26" s="7">
        <f t="shared" si="1"/>
        <v>10</v>
      </c>
      <c r="C26" s="7">
        <f t="shared" si="2"/>
        <v>10</v>
      </c>
      <c r="D26" s="7">
        <f t="shared" si="3"/>
        <v>10</v>
      </c>
      <c r="E26" s="7">
        <v>10</v>
      </c>
      <c r="F26" s="7">
        <v>8</v>
      </c>
      <c r="G26" s="7">
        <v>49</v>
      </c>
      <c r="H26" s="7">
        <f t="shared" si="0"/>
        <v>97</v>
      </c>
      <c r="I26" s="13" t="str">
        <f t="shared" si="4"/>
        <v>A</v>
      </c>
      <c r="J26" s="5"/>
      <c r="K26" s="7">
        <v>15</v>
      </c>
      <c r="L26" s="7">
        <v>5</v>
      </c>
      <c r="M26" s="3">
        <v>7</v>
      </c>
      <c r="N26" s="7">
        <v>10</v>
      </c>
      <c r="O26" s="7">
        <v>8</v>
      </c>
    </row>
    <row r="27" spans="1:15" ht="12.75">
      <c r="A27" s="10" t="s">
        <v>72</v>
      </c>
      <c r="B27" s="7">
        <f t="shared" si="1"/>
        <v>10</v>
      </c>
      <c r="C27" s="7">
        <f t="shared" si="2"/>
        <v>9</v>
      </c>
      <c r="D27" s="7">
        <f t="shared" si="3"/>
        <v>10</v>
      </c>
      <c r="E27" s="7">
        <v>10</v>
      </c>
      <c r="F27" s="8">
        <v>9</v>
      </c>
      <c r="G27" s="8">
        <v>44.25</v>
      </c>
      <c r="H27" s="7">
        <f t="shared" si="0"/>
        <v>92.25</v>
      </c>
      <c r="I27" s="13" t="str">
        <f t="shared" si="4"/>
        <v>A ―</v>
      </c>
      <c r="J27" s="5"/>
      <c r="K27" s="8">
        <v>15</v>
      </c>
      <c r="L27" s="8">
        <v>4.5</v>
      </c>
      <c r="M27" s="3">
        <v>7</v>
      </c>
      <c r="N27" s="7">
        <v>10</v>
      </c>
      <c r="O27" s="8">
        <v>9</v>
      </c>
    </row>
    <row r="28" spans="1:15" ht="12.75">
      <c r="A28" s="12" t="s">
        <v>55</v>
      </c>
      <c r="B28" s="7">
        <f t="shared" si="1"/>
        <v>10</v>
      </c>
      <c r="C28" s="7">
        <f t="shared" si="2"/>
        <v>9</v>
      </c>
      <c r="D28" s="7">
        <f t="shared" si="3"/>
        <v>10</v>
      </c>
      <c r="E28" s="7">
        <v>10</v>
      </c>
      <c r="F28" s="7">
        <v>9</v>
      </c>
      <c r="G28" s="7">
        <v>48</v>
      </c>
      <c r="H28" s="7">
        <f t="shared" si="0"/>
        <v>96</v>
      </c>
      <c r="I28" s="13" t="str">
        <f t="shared" si="4"/>
        <v>A</v>
      </c>
      <c r="J28" s="5"/>
      <c r="K28" s="7">
        <v>15</v>
      </c>
      <c r="L28" s="7">
        <v>4.5</v>
      </c>
      <c r="M28" s="3">
        <v>7</v>
      </c>
      <c r="N28" s="7">
        <v>10</v>
      </c>
      <c r="O28" s="7">
        <v>9</v>
      </c>
    </row>
    <row r="29" spans="1:15" ht="12.75">
      <c r="A29" s="12" t="s">
        <v>70</v>
      </c>
      <c r="B29" s="7">
        <f t="shared" si="1"/>
        <v>10</v>
      </c>
      <c r="C29" s="7">
        <f t="shared" si="2"/>
        <v>9</v>
      </c>
      <c r="D29" s="7">
        <f t="shared" si="3"/>
        <v>10</v>
      </c>
      <c r="E29" s="7">
        <v>10</v>
      </c>
      <c r="F29" s="7">
        <v>10</v>
      </c>
      <c r="G29" s="7">
        <v>44</v>
      </c>
      <c r="H29" s="7">
        <f t="shared" si="0"/>
        <v>93</v>
      </c>
      <c r="I29" s="13" t="str">
        <f t="shared" si="4"/>
        <v>A ―</v>
      </c>
      <c r="J29" s="5"/>
      <c r="K29" s="7">
        <v>15</v>
      </c>
      <c r="L29" s="7">
        <v>4.5</v>
      </c>
      <c r="M29" s="3">
        <v>7</v>
      </c>
      <c r="N29" s="7">
        <v>10</v>
      </c>
      <c r="O29" s="7">
        <v>10</v>
      </c>
    </row>
    <row r="30" spans="1:15" ht="12.75">
      <c r="A30" s="12" t="s">
        <v>29</v>
      </c>
      <c r="B30" s="7">
        <f t="shared" si="1"/>
        <v>10</v>
      </c>
      <c r="C30" s="7">
        <f t="shared" si="2"/>
        <v>9</v>
      </c>
      <c r="D30" s="7">
        <f t="shared" si="3"/>
        <v>10</v>
      </c>
      <c r="E30" s="7">
        <v>10</v>
      </c>
      <c r="F30" s="7">
        <v>8</v>
      </c>
      <c r="G30" s="7">
        <v>50</v>
      </c>
      <c r="H30" s="7">
        <f t="shared" si="0"/>
        <v>97</v>
      </c>
      <c r="I30" s="13" t="str">
        <f t="shared" si="4"/>
        <v>A</v>
      </c>
      <c r="J30" s="5"/>
      <c r="K30" s="7">
        <v>15</v>
      </c>
      <c r="L30" s="7">
        <v>4.5</v>
      </c>
      <c r="M30" s="3">
        <v>7</v>
      </c>
      <c r="N30" s="7">
        <v>10</v>
      </c>
      <c r="O30" s="7">
        <v>8</v>
      </c>
    </row>
    <row r="31" spans="1:15" ht="12.75">
      <c r="A31" s="12" t="s">
        <v>56</v>
      </c>
      <c r="B31" s="7">
        <f t="shared" si="1"/>
        <v>10</v>
      </c>
      <c r="C31" s="7">
        <f t="shared" si="2"/>
        <v>9</v>
      </c>
      <c r="D31" s="7">
        <f t="shared" si="3"/>
        <v>10</v>
      </c>
      <c r="E31" s="7">
        <v>10</v>
      </c>
      <c r="F31" s="7">
        <v>10</v>
      </c>
      <c r="G31" s="7">
        <v>37.75</v>
      </c>
      <c r="H31" s="7">
        <f t="shared" si="0"/>
        <v>86.75</v>
      </c>
      <c r="I31" s="13" t="str">
        <f t="shared" si="4"/>
        <v>A ―</v>
      </c>
      <c r="J31" s="5"/>
      <c r="K31" s="7">
        <v>15</v>
      </c>
      <c r="L31" s="7">
        <v>4.5</v>
      </c>
      <c r="M31" s="3">
        <v>7</v>
      </c>
      <c r="N31" s="7">
        <v>10</v>
      </c>
      <c r="O31" s="7">
        <v>10</v>
      </c>
    </row>
    <row r="32" spans="1:15" ht="12.75">
      <c r="A32" s="10" t="s">
        <v>10</v>
      </c>
      <c r="B32" s="7">
        <f t="shared" si="1"/>
        <v>10</v>
      </c>
      <c r="C32" s="7">
        <f t="shared" si="2"/>
        <v>10</v>
      </c>
      <c r="D32" s="7">
        <f t="shared" si="3"/>
        <v>10</v>
      </c>
      <c r="E32" s="7">
        <v>10</v>
      </c>
      <c r="F32" s="7">
        <v>9</v>
      </c>
      <c r="G32" s="7">
        <v>45.5</v>
      </c>
      <c r="H32" s="7">
        <f>SUM(B32:G32)+0.5</f>
        <v>95</v>
      </c>
      <c r="I32" s="13" t="str">
        <f t="shared" si="4"/>
        <v>A</v>
      </c>
      <c r="J32" s="5"/>
      <c r="K32" s="7">
        <v>15</v>
      </c>
      <c r="L32" s="7">
        <v>5</v>
      </c>
      <c r="M32" s="3">
        <v>7</v>
      </c>
      <c r="N32" s="7">
        <v>10</v>
      </c>
      <c r="O32" s="7">
        <v>9</v>
      </c>
    </row>
    <row r="33" spans="1:15" ht="12.75">
      <c r="A33" s="12" t="s">
        <v>58</v>
      </c>
      <c r="B33" s="7">
        <f t="shared" si="1"/>
        <v>9.333333333333334</v>
      </c>
      <c r="C33" s="7">
        <f t="shared" si="2"/>
        <v>6</v>
      </c>
      <c r="D33" s="7">
        <f t="shared" si="3"/>
        <v>7.142857142857143</v>
      </c>
      <c r="E33" s="7">
        <v>10</v>
      </c>
      <c r="F33" s="7">
        <v>10</v>
      </c>
      <c r="G33" s="7">
        <v>46.5</v>
      </c>
      <c r="H33" s="7">
        <f t="shared" si="0"/>
        <v>88.97619047619048</v>
      </c>
      <c r="I33" s="13" t="str">
        <f t="shared" si="4"/>
        <v>A ―</v>
      </c>
      <c r="J33" s="5"/>
      <c r="K33" s="7">
        <v>14</v>
      </c>
      <c r="L33" s="7">
        <v>3</v>
      </c>
      <c r="M33" s="3">
        <v>5</v>
      </c>
      <c r="N33" s="7">
        <v>10</v>
      </c>
      <c r="O33" s="7">
        <v>10</v>
      </c>
    </row>
    <row r="34" spans="1:15" ht="12.75">
      <c r="A34" s="12" t="s">
        <v>24</v>
      </c>
      <c r="B34" s="7">
        <f t="shared" si="1"/>
        <v>10</v>
      </c>
      <c r="C34" s="7">
        <f t="shared" si="2"/>
        <v>9</v>
      </c>
      <c r="D34" s="7">
        <f t="shared" si="3"/>
        <v>10</v>
      </c>
      <c r="E34" s="7">
        <v>10</v>
      </c>
      <c r="F34" s="7">
        <v>8</v>
      </c>
      <c r="G34" s="7">
        <v>48.5</v>
      </c>
      <c r="H34" s="7">
        <f t="shared" si="0"/>
        <v>95.5</v>
      </c>
      <c r="I34" s="13" t="str">
        <f t="shared" si="4"/>
        <v>A</v>
      </c>
      <c r="K34" s="7">
        <v>15</v>
      </c>
      <c r="L34" s="7">
        <v>4.5</v>
      </c>
      <c r="M34" s="3">
        <v>7</v>
      </c>
      <c r="N34" s="7">
        <v>10</v>
      </c>
      <c r="O34" s="7">
        <v>8</v>
      </c>
    </row>
    <row r="35" spans="1:15" ht="12.75">
      <c r="A35" s="12" t="s">
        <v>57</v>
      </c>
      <c r="B35" s="7">
        <f t="shared" si="1"/>
        <v>10</v>
      </c>
      <c r="C35" s="7">
        <f t="shared" si="2"/>
        <v>9</v>
      </c>
      <c r="D35" s="7">
        <f t="shared" si="3"/>
        <v>10</v>
      </c>
      <c r="E35" s="7">
        <v>10</v>
      </c>
      <c r="F35" s="7">
        <v>9</v>
      </c>
      <c r="G35" s="7">
        <v>44</v>
      </c>
      <c r="H35" s="7">
        <f aca="true" t="shared" si="5" ref="H35:H63">SUM(B35:G35)</f>
        <v>92</v>
      </c>
      <c r="I35" s="13" t="str">
        <f t="shared" si="4"/>
        <v>A ―</v>
      </c>
      <c r="K35" s="7">
        <v>15</v>
      </c>
      <c r="L35" s="7">
        <v>4.5</v>
      </c>
      <c r="M35" s="3">
        <v>7</v>
      </c>
      <c r="N35" s="7">
        <v>10</v>
      </c>
      <c r="O35" s="7">
        <v>9</v>
      </c>
    </row>
    <row r="36" spans="1:15" ht="12.75">
      <c r="A36" s="12" t="s">
        <v>59</v>
      </c>
      <c r="B36" s="7">
        <f t="shared" si="1"/>
        <v>10</v>
      </c>
      <c r="C36" s="7">
        <f t="shared" si="2"/>
        <v>9</v>
      </c>
      <c r="D36" s="7">
        <f t="shared" si="3"/>
        <v>10</v>
      </c>
      <c r="E36" s="7">
        <v>10</v>
      </c>
      <c r="F36" s="7">
        <v>9</v>
      </c>
      <c r="G36" s="7">
        <v>42</v>
      </c>
      <c r="H36" s="7">
        <f t="shared" si="5"/>
        <v>90</v>
      </c>
      <c r="I36" s="13" t="str">
        <f t="shared" si="4"/>
        <v>A ―</v>
      </c>
      <c r="K36" s="7">
        <v>15</v>
      </c>
      <c r="L36" s="7">
        <v>4.5</v>
      </c>
      <c r="M36" s="3">
        <v>7</v>
      </c>
      <c r="N36" s="7">
        <v>10</v>
      </c>
      <c r="O36" s="7">
        <v>9</v>
      </c>
    </row>
    <row r="37" spans="1:15" ht="12.75">
      <c r="A37" s="12" t="s">
        <v>60</v>
      </c>
      <c r="B37" s="7">
        <f t="shared" si="1"/>
        <v>10</v>
      </c>
      <c r="C37" s="7">
        <f t="shared" si="2"/>
        <v>8</v>
      </c>
      <c r="D37" s="7">
        <f t="shared" si="3"/>
        <v>10</v>
      </c>
      <c r="E37" s="7">
        <v>6</v>
      </c>
      <c r="F37" s="7">
        <v>9</v>
      </c>
      <c r="G37" s="7">
        <v>34.875</v>
      </c>
      <c r="H37" s="7">
        <f t="shared" si="5"/>
        <v>77.875</v>
      </c>
      <c r="I37" s="13" t="str">
        <f t="shared" si="4"/>
        <v>B</v>
      </c>
      <c r="K37" s="7">
        <v>15</v>
      </c>
      <c r="L37" s="7">
        <v>4</v>
      </c>
      <c r="M37" s="3">
        <v>7</v>
      </c>
      <c r="N37" s="7">
        <v>6</v>
      </c>
      <c r="O37" s="7">
        <v>9</v>
      </c>
    </row>
    <row r="38" spans="1:15" ht="12.75">
      <c r="A38" s="12" t="s">
        <v>61</v>
      </c>
      <c r="B38" s="7">
        <f t="shared" si="1"/>
        <v>10</v>
      </c>
      <c r="C38" s="7">
        <f t="shared" si="2"/>
        <v>9</v>
      </c>
      <c r="D38" s="7">
        <f t="shared" si="3"/>
        <v>10</v>
      </c>
      <c r="E38" s="7">
        <v>10</v>
      </c>
      <c r="F38" s="7">
        <v>8</v>
      </c>
      <c r="G38" s="7">
        <v>40.5</v>
      </c>
      <c r="H38" s="7">
        <f t="shared" si="5"/>
        <v>87.5</v>
      </c>
      <c r="I38" s="13" t="str">
        <f t="shared" si="4"/>
        <v>A ―</v>
      </c>
      <c r="K38" s="7">
        <v>15</v>
      </c>
      <c r="L38" s="7">
        <v>4.5</v>
      </c>
      <c r="M38" s="3">
        <v>7</v>
      </c>
      <c r="N38" s="7">
        <v>10</v>
      </c>
      <c r="O38" s="7">
        <v>8</v>
      </c>
    </row>
    <row r="39" spans="1:15" ht="12.75">
      <c r="A39" s="12" t="s">
        <v>22</v>
      </c>
      <c r="B39" s="7">
        <f t="shared" si="1"/>
        <v>10</v>
      </c>
      <c r="C39" s="7">
        <f t="shared" si="2"/>
        <v>9</v>
      </c>
      <c r="D39" s="7">
        <f t="shared" si="3"/>
        <v>10</v>
      </c>
      <c r="E39" s="7">
        <v>10</v>
      </c>
      <c r="F39" s="7">
        <v>9</v>
      </c>
      <c r="G39" s="7">
        <v>40.25</v>
      </c>
      <c r="H39" s="7">
        <f t="shared" si="5"/>
        <v>88.25</v>
      </c>
      <c r="I39" s="13" t="str">
        <f t="shared" si="4"/>
        <v>A ―</v>
      </c>
      <c r="K39" s="7">
        <v>15</v>
      </c>
      <c r="L39" s="7">
        <v>4.5</v>
      </c>
      <c r="M39" s="3">
        <v>7</v>
      </c>
      <c r="N39" s="7">
        <v>10</v>
      </c>
      <c r="O39" s="7">
        <v>9</v>
      </c>
    </row>
    <row r="40" spans="1:15" ht="12.75">
      <c r="A40" s="12" t="s">
        <v>38</v>
      </c>
      <c r="B40" s="7">
        <f t="shared" si="1"/>
        <v>10</v>
      </c>
      <c r="C40" s="7">
        <f t="shared" si="2"/>
        <v>10</v>
      </c>
      <c r="D40" s="7">
        <f t="shared" si="3"/>
        <v>10</v>
      </c>
      <c r="E40" s="7">
        <v>10</v>
      </c>
      <c r="F40" s="7">
        <v>8</v>
      </c>
      <c r="G40" s="7">
        <v>50</v>
      </c>
      <c r="H40" s="7">
        <f t="shared" si="5"/>
        <v>98</v>
      </c>
      <c r="I40" s="13" t="str">
        <f t="shared" si="4"/>
        <v>A</v>
      </c>
      <c r="K40" s="7">
        <v>15</v>
      </c>
      <c r="L40" s="7">
        <v>5</v>
      </c>
      <c r="M40" s="3">
        <v>7</v>
      </c>
      <c r="N40" s="7">
        <v>10</v>
      </c>
      <c r="O40" s="7">
        <v>8</v>
      </c>
    </row>
    <row r="41" spans="1:15" ht="12.75">
      <c r="A41" s="12" t="s">
        <v>39</v>
      </c>
      <c r="B41" s="7">
        <f t="shared" si="1"/>
        <v>10</v>
      </c>
      <c r="C41" s="7">
        <f t="shared" si="2"/>
        <v>9</v>
      </c>
      <c r="D41" s="7">
        <f t="shared" si="3"/>
        <v>10</v>
      </c>
      <c r="E41" s="7">
        <v>10</v>
      </c>
      <c r="F41" s="7">
        <v>8</v>
      </c>
      <c r="G41" s="7">
        <v>48.5</v>
      </c>
      <c r="H41" s="7">
        <f t="shared" si="5"/>
        <v>95.5</v>
      </c>
      <c r="I41" s="13" t="str">
        <f t="shared" si="4"/>
        <v>A</v>
      </c>
      <c r="K41" s="7">
        <v>15</v>
      </c>
      <c r="L41" s="7">
        <v>4.5</v>
      </c>
      <c r="M41" s="3">
        <v>7</v>
      </c>
      <c r="N41" s="7">
        <v>10</v>
      </c>
      <c r="O41" s="7">
        <v>8</v>
      </c>
    </row>
    <row r="42" spans="1:15" ht="12.75">
      <c r="A42" s="10" t="s">
        <v>16</v>
      </c>
      <c r="B42" s="7">
        <f t="shared" si="1"/>
        <v>10</v>
      </c>
      <c r="C42" s="7">
        <f t="shared" si="2"/>
        <v>10</v>
      </c>
      <c r="D42" s="7">
        <f t="shared" si="3"/>
        <v>7.142857142857143</v>
      </c>
      <c r="E42" s="7">
        <v>10</v>
      </c>
      <c r="F42" s="8">
        <v>10</v>
      </c>
      <c r="G42" s="8">
        <v>51</v>
      </c>
      <c r="H42" s="7">
        <f t="shared" si="5"/>
        <v>98.14285714285714</v>
      </c>
      <c r="I42" s="13" t="str">
        <f t="shared" si="4"/>
        <v>A</v>
      </c>
      <c r="K42" s="8">
        <v>15</v>
      </c>
      <c r="L42" s="8">
        <v>5</v>
      </c>
      <c r="M42" s="3">
        <v>5</v>
      </c>
      <c r="N42" s="7">
        <v>10</v>
      </c>
      <c r="O42" s="8">
        <v>10</v>
      </c>
    </row>
    <row r="43" spans="1:15" ht="12.75">
      <c r="A43" s="12" t="s">
        <v>62</v>
      </c>
      <c r="B43" s="7">
        <f t="shared" si="1"/>
        <v>10</v>
      </c>
      <c r="C43" s="7">
        <f t="shared" si="2"/>
        <v>9</v>
      </c>
      <c r="D43" s="7">
        <f t="shared" si="3"/>
        <v>10</v>
      </c>
      <c r="E43" s="7">
        <v>10</v>
      </c>
      <c r="F43" s="7">
        <v>10</v>
      </c>
      <c r="G43" s="17">
        <v>44</v>
      </c>
      <c r="H43" s="7">
        <f t="shared" si="5"/>
        <v>93</v>
      </c>
      <c r="I43" s="13" t="str">
        <f t="shared" si="4"/>
        <v>A ―</v>
      </c>
      <c r="K43" s="7">
        <v>15</v>
      </c>
      <c r="L43" s="7">
        <v>4.5</v>
      </c>
      <c r="M43" s="3">
        <v>7</v>
      </c>
      <c r="N43" s="7">
        <v>10</v>
      </c>
      <c r="O43" s="7">
        <v>10</v>
      </c>
    </row>
    <row r="44" spans="1:15" ht="12.75">
      <c r="A44" s="11" t="s">
        <v>63</v>
      </c>
      <c r="B44" s="7">
        <f t="shared" si="1"/>
        <v>10</v>
      </c>
      <c r="C44" s="7">
        <f t="shared" si="2"/>
        <v>9</v>
      </c>
      <c r="D44" s="7">
        <f t="shared" si="3"/>
        <v>10</v>
      </c>
      <c r="E44" s="7">
        <v>10</v>
      </c>
      <c r="F44" s="8">
        <v>10</v>
      </c>
      <c r="G44" s="8">
        <v>38.5</v>
      </c>
      <c r="H44" s="7">
        <f t="shared" si="5"/>
        <v>87.5</v>
      </c>
      <c r="I44" s="13" t="str">
        <f t="shared" si="4"/>
        <v>A ―</v>
      </c>
      <c r="K44" s="8">
        <v>15</v>
      </c>
      <c r="L44" s="8">
        <v>4.5</v>
      </c>
      <c r="M44" s="3">
        <v>7</v>
      </c>
      <c r="N44" s="7">
        <v>10</v>
      </c>
      <c r="O44" s="8">
        <v>10</v>
      </c>
    </row>
    <row r="45" spans="1:15" ht="12.75">
      <c r="A45" s="12" t="s">
        <v>64</v>
      </c>
      <c r="B45" s="7">
        <f t="shared" si="1"/>
        <v>10</v>
      </c>
      <c r="C45" s="7">
        <f t="shared" si="2"/>
        <v>8</v>
      </c>
      <c r="D45" s="7">
        <f t="shared" si="3"/>
        <v>10</v>
      </c>
      <c r="E45" s="7">
        <v>10</v>
      </c>
      <c r="F45" s="7">
        <v>8</v>
      </c>
      <c r="G45" s="7">
        <v>42.5</v>
      </c>
      <c r="H45" s="7">
        <f t="shared" si="5"/>
        <v>88.5</v>
      </c>
      <c r="I45" s="13" t="str">
        <f t="shared" si="4"/>
        <v>A ―</v>
      </c>
      <c r="K45" s="7">
        <v>15</v>
      </c>
      <c r="L45" s="7">
        <v>4</v>
      </c>
      <c r="M45" s="3">
        <v>7</v>
      </c>
      <c r="N45" s="7">
        <v>10</v>
      </c>
      <c r="O45" s="7">
        <v>8</v>
      </c>
    </row>
    <row r="46" spans="1:15" ht="12.75">
      <c r="A46" s="12" t="s">
        <v>30</v>
      </c>
      <c r="B46" s="7">
        <f t="shared" si="1"/>
        <v>10</v>
      </c>
      <c r="C46" s="7">
        <f t="shared" si="2"/>
        <v>8</v>
      </c>
      <c r="D46" s="7">
        <f t="shared" si="3"/>
        <v>7.142857142857143</v>
      </c>
      <c r="E46" s="7">
        <v>10</v>
      </c>
      <c r="F46" s="7">
        <v>8</v>
      </c>
      <c r="G46" s="7">
        <v>50</v>
      </c>
      <c r="H46" s="7">
        <f t="shared" si="5"/>
        <v>93.14285714285714</v>
      </c>
      <c r="I46" s="13" t="str">
        <f t="shared" si="4"/>
        <v>A ―</v>
      </c>
      <c r="K46" s="7">
        <v>15</v>
      </c>
      <c r="L46" s="7">
        <v>4</v>
      </c>
      <c r="M46" s="3">
        <v>5</v>
      </c>
      <c r="N46" s="7">
        <v>10</v>
      </c>
      <c r="O46" s="7">
        <v>8</v>
      </c>
    </row>
    <row r="47" spans="1:15" ht="12.75">
      <c r="A47" s="10" t="s">
        <v>11</v>
      </c>
      <c r="B47" s="7">
        <f t="shared" si="1"/>
        <v>10</v>
      </c>
      <c r="C47" s="7">
        <f t="shared" si="2"/>
        <v>9</v>
      </c>
      <c r="D47" s="7">
        <f t="shared" si="3"/>
        <v>10</v>
      </c>
      <c r="E47" s="7">
        <v>10</v>
      </c>
      <c r="F47" s="7">
        <v>10</v>
      </c>
      <c r="G47" s="7">
        <v>49.5</v>
      </c>
      <c r="H47" s="7">
        <f t="shared" si="5"/>
        <v>98.5</v>
      </c>
      <c r="I47" s="13" t="str">
        <f t="shared" si="4"/>
        <v>A</v>
      </c>
      <c r="K47" s="7">
        <v>15</v>
      </c>
      <c r="L47" s="7">
        <v>4.5</v>
      </c>
      <c r="M47" s="3">
        <v>7</v>
      </c>
      <c r="N47" s="7">
        <v>10</v>
      </c>
      <c r="O47" s="7">
        <v>10</v>
      </c>
    </row>
    <row r="48" spans="1:15" ht="12.75">
      <c r="A48" s="12" t="s">
        <v>65</v>
      </c>
      <c r="B48" s="7">
        <f t="shared" si="1"/>
        <v>0</v>
      </c>
      <c r="C48" s="7">
        <f t="shared" si="2"/>
        <v>4</v>
      </c>
      <c r="D48" s="7">
        <f t="shared" si="3"/>
        <v>10</v>
      </c>
      <c r="E48" s="7">
        <v>10</v>
      </c>
      <c r="F48" s="7">
        <v>10</v>
      </c>
      <c r="G48" s="7">
        <v>39.5</v>
      </c>
      <c r="H48" s="7">
        <f t="shared" si="5"/>
        <v>73.5</v>
      </c>
      <c r="I48" s="13" t="str">
        <f t="shared" si="4"/>
        <v>B ―</v>
      </c>
      <c r="K48" s="7"/>
      <c r="L48" s="7">
        <v>2</v>
      </c>
      <c r="M48" s="3">
        <v>7</v>
      </c>
      <c r="N48" s="7">
        <v>10</v>
      </c>
      <c r="O48" s="7">
        <v>10</v>
      </c>
    </row>
    <row r="49" spans="1:15" ht="12.75">
      <c r="A49" s="12" t="s">
        <v>66</v>
      </c>
      <c r="B49" s="7">
        <f t="shared" si="1"/>
        <v>10</v>
      </c>
      <c r="C49" s="7">
        <f t="shared" si="2"/>
        <v>5</v>
      </c>
      <c r="D49" s="7">
        <f t="shared" si="3"/>
        <v>10</v>
      </c>
      <c r="E49" s="7">
        <v>8</v>
      </c>
      <c r="F49" s="7">
        <v>9</v>
      </c>
      <c r="G49" s="7">
        <v>38.75</v>
      </c>
      <c r="H49" s="7">
        <f t="shared" si="5"/>
        <v>80.75</v>
      </c>
      <c r="I49" s="13" t="str">
        <f t="shared" si="4"/>
        <v>B</v>
      </c>
      <c r="K49" s="7">
        <v>15</v>
      </c>
      <c r="L49" s="7">
        <v>2.5</v>
      </c>
      <c r="M49" s="3">
        <v>7</v>
      </c>
      <c r="N49" s="7">
        <v>8</v>
      </c>
      <c r="O49" s="7">
        <v>9</v>
      </c>
    </row>
    <row r="50" spans="1:15" ht="12.75">
      <c r="A50" s="10" t="s">
        <v>19</v>
      </c>
      <c r="B50" s="7">
        <f t="shared" si="1"/>
        <v>10</v>
      </c>
      <c r="C50" s="7">
        <f t="shared" si="2"/>
        <v>9</v>
      </c>
      <c r="D50" s="7">
        <f t="shared" si="3"/>
        <v>10</v>
      </c>
      <c r="E50" s="7">
        <v>10</v>
      </c>
      <c r="F50" s="8">
        <v>10</v>
      </c>
      <c r="G50" s="8">
        <v>48</v>
      </c>
      <c r="H50" s="7">
        <f t="shared" si="5"/>
        <v>97</v>
      </c>
      <c r="I50" s="13" t="str">
        <f t="shared" si="4"/>
        <v>A</v>
      </c>
      <c r="K50" s="8">
        <v>15</v>
      </c>
      <c r="L50" s="8">
        <v>4.5</v>
      </c>
      <c r="M50" s="3">
        <v>7</v>
      </c>
      <c r="N50" s="7">
        <v>10</v>
      </c>
      <c r="O50" s="8">
        <v>10</v>
      </c>
    </row>
    <row r="51" spans="1:15" ht="12.75">
      <c r="A51" s="12" t="s">
        <v>67</v>
      </c>
      <c r="B51" s="7">
        <f t="shared" si="1"/>
        <v>8</v>
      </c>
      <c r="C51" s="7">
        <f t="shared" si="2"/>
        <v>8</v>
      </c>
      <c r="D51" s="7">
        <f t="shared" si="3"/>
        <v>10</v>
      </c>
      <c r="E51" s="7">
        <v>10</v>
      </c>
      <c r="F51" s="7">
        <v>8</v>
      </c>
      <c r="G51" s="7">
        <v>46</v>
      </c>
      <c r="H51" s="7">
        <f t="shared" si="5"/>
        <v>90</v>
      </c>
      <c r="I51" s="13" t="str">
        <f t="shared" si="4"/>
        <v>A ―</v>
      </c>
      <c r="K51" s="7">
        <v>12</v>
      </c>
      <c r="L51" s="7">
        <v>4</v>
      </c>
      <c r="M51" s="3">
        <v>7</v>
      </c>
      <c r="N51" s="7">
        <v>10</v>
      </c>
      <c r="O51" s="7">
        <v>8</v>
      </c>
    </row>
    <row r="52" spans="1:15" ht="12" customHeight="1">
      <c r="A52" s="12" t="s">
        <v>27</v>
      </c>
      <c r="B52" s="7">
        <f t="shared" si="1"/>
        <v>10</v>
      </c>
      <c r="C52" s="7">
        <f t="shared" si="2"/>
        <v>9</v>
      </c>
      <c r="D52" s="7">
        <f t="shared" si="3"/>
        <v>10</v>
      </c>
      <c r="E52" s="7">
        <v>10</v>
      </c>
      <c r="F52" s="7">
        <v>10</v>
      </c>
      <c r="G52" s="7">
        <v>45.5</v>
      </c>
      <c r="H52" s="7">
        <f>SUM(B52:G52)+0.5</f>
        <v>95</v>
      </c>
      <c r="I52" s="13" t="str">
        <f t="shared" si="4"/>
        <v>A</v>
      </c>
      <c r="K52" s="7">
        <v>15</v>
      </c>
      <c r="L52" s="7">
        <v>4.5</v>
      </c>
      <c r="M52" s="3">
        <v>7</v>
      </c>
      <c r="N52" s="7">
        <v>10</v>
      </c>
      <c r="O52" s="7">
        <v>10</v>
      </c>
    </row>
    <row r="53" spans="1:15" ht="12.75">
      <c r="A53" s="10" t="s">
        <v>14</v>
      </c>
      <c r="B53" s="7">
        <f t="shared" si="1"/>
        <v>10</v>
      </c>
      <c r="C53" s="7">
        <f t="shared" si="2"/>
        <v>10</v>
      </c>
      <c r="D53" s="7">
        <f t="shared" si="3"/>
        <v>10</v>
      </c>
      <c r="E53" s="7">
        <v>10</v>
      </c>
      <c r="F53" s="7">
        <v>10</v>
      </c>
      <c r="G53" s="7">
        <v>51</v>
      </c>
      <c r="H53" s="7">
        <f t="shared" si="5"/>
        <v>101</v>
      </c>
      <c r="I53" s="13" t="str">
        <f t="shared" si="4"/>
        <v>A</v>
      </c>
      <c r="K53" s="7">
        <v>15</v>
      </c>
      <c r="L53" s="7">
        <v>5</v>
      </c>
      <c r="M53" s="3">
        <v>7</v>
      </c>
      <c r="N53" s="7">
        <v>10</v>
      </c>
      <c r="O53" s="7">
        <v>10</v>
      </c>
    </row>
    <row r="54" spans="1:15" ht="12.75">
      <c r="A54" s="12" t="s">
        <v>28</v>
      </c>
      <c r="B54" s="7">
        <f t="shared" si="1"/>
        <v>10</v>
      </c>
      <c r="C54" s="7">
        <f t="shared" si="2"/>
        <v>9</v>
      </c>
      <c r="D54" s="7">
        <f t="shared" si="3"/>
        <v>10</v>
      </c>
      <c r="E54" s="7">
        <v>10</v>
      </c>
      <c r="F54" s="7">
        <v>9</v>
      </c>
      <c r="G54" s="7">
        <v>50</v>
      </c>
      <c r="H54" s="7">
        <f t="shared" si="5"/>
        <v>98</v>
      </c>
      <c r="I54" s="13" t="str">
        <f t="shared" si="4"/>
        <v>A</v>
      </c>
      <c r="K54" s="7">
        <v>15</v>
      </c>
      <c r="L54" s="7">
        <v>4.5</v>
      </c>
      <c r="M54" s="3">
        <v>7</v>
      </c>
      <c r="N54" s="7">
        <v>10</v>
      </c>
      <c r="O54" s="7">
        <v>9</v>
      </c>
    </row>
    <row r="55" spans="1:15" ht="12.75">
      <c r="A55" s="12" t="s">
        <v>25</v>
      </c>
      <c r="B55" s="7">
        <f t="shared" si="1"/>
        <v>10</v>
      </c>
      <c r="C55" s="7">
        <f t="shared" si="2"/>
        <v>8</v>
      </c>
      <c r="D55" s="7">
        <f t="shared" si="3"/>
        <v>10</v>
      </c>
      <c r="E55" s="7">
        <v>10</v>
      </c>
      <c r="F55" s="7">
        <v>8</v>
      </c>
      <c r="G55" s="7">
        <v>49</v>
      </c>
      <c r="H55" s="7">
        <f t="shared" si="5"/>
        <v>95</v>
      </c>
      <c r="I55" s="13" t="str">
        <f t="shared" si="4"/>
        <v>A</v>
      </c>
      <c r="K55" s="7">
        <v>15</v>
      </c>
      <c r="L55" s="7">
        <v>4</v>
      </c>
      <c r="M55" s="3">
        <v>7</v>
      </c>
      <c r="N55" s="7">
        <v>10</v>
      </c>
      <c r="O55" s="7">
        <v>8</v>
      </c>
    </row>
    <row r="56" spans="1:15" ht="12.75">
      <c r="A56" s="12" t="s">
        <v>40</v>
      </c>
      <c r="B56" s="7">
        <f t="shared" si="1"/>
        <v>10</v>
      </c>
      <c r="C56" s="7">
        <f>L56*10/5</f>
        <v>6</v>
      </c>
      <c r="D56" s="7">
        <f t="shared" si="3"/>
        <v>10</v>
      </c>
      <c r="E56" s="7">
        <v>10</v>
      </c>
      <c r="F56" s="7">
        <v>8</v>
      </c>
      <c r="G56" s="17">
        <v>40.5</v>
      </c>
      <c r="H56" s="7">
        <f>SUM(B56:G56)+0.5</f>
        <v>85</v>
      </c>
      <c r="I56" s="13" t="str">
        <f t="shared" si="4"/>
        <v>A ―</v>
      </c>
      <c r="K56" s="7">
        <v>15</v>
      </c>
      <c r="L56" s="7">
        <v>3</v>
      </c>
      <c r="M56" s="3">
        <v>7</v>
      </c>
      <c r="N56" s="7">
        <v>0</v>
      </c>
      <c r="O56" s="7">
        <v>0</v>
      </c>
    </row>
    <row r="57" spans="1:15" ht="12.75">
      <c r="A57" s="10" t="s">
        <v>18</v>
      </c>
      <c r="B57" s="7">
        <f t="shared" si="1"/>
        <v>10</v>
      </c>
      <c r="C57" s="7">
        <f t="shared" si="2"/>
        <v>10</v>
      </c>
      <c r="D57" s="7">
        <f t="shared" si="3"/>
        <v>10</v>
      </c>
      <c r="E57" s="7">
        <v>10</v>
      </c>
      <c r="F57" s="8">
        <v>10</v>
      </c>
      <c r="G57" s="8">
        <v>51</v>
      </c>
      <c r="H57" s="7">
        <f t="shared" si="5"/>
        <v>101</v>
      </c>
      <c r="I57" s="13" t="str">
        <f t="shared" si="4"/>
        <v>A</v>
      </c>
      <c r="K57" s="8">
        <v>15</v>
      </c>
      <c r="L57" s="8">
        <v>5</v>
      </c>
      <c r="M57" s="3">
        <v>7</v>
      </c>
      <c r="N57" s="7">
        <v>10</v>
      </c>
      <c r="O57" s="8">
        <v>10</v>
      </c>
    </row>
    <row r="58" spans="1:15" ht="12.75">
      <c r="A58" s="12" t="s">
        <v>78</v>
      </c>
      <c r="B58" s="7">
        <f t="shared" si="1"/>
        <v>8.666666666666666</v>
      </c>
      <c r="C58" s="7">
        <f t="shared" si="2"/>
        <v>7</v>
      </c>
      <c r="D58" s="7">
        <f t="shared" si="3"/>
        <v>10</v>
      </c>
      <c r="E58" s="7">
        <v>10</v>
      </c>
      <c r="F58" s="7">
        <v>8</v>
      </c>
      <c r="G58" s="17">
        <v>42.25</v>
      </c>
      <c r="H58" s="7">
        <f t="shared" si="5"/>
        <v>85.91666666666666</v>
      </c>
      <c r="I58" s="13" t="str">
        <f t="shared" si="4"/>
        <v>A ―</v>
      </c>
      <c r="K58" s="7">
        <v>13</v>
      </c>
      <c r="L58" s="7">
        <v>3.5</v>
      </c>
      <c r="M58" s="3">
        <v>7</v>
      </c>
      <c r="N58" s="7">
        <v>10</v>
      </c>
      <c r="O58" s="7">
        <v>8</v>
      </c>
    </row>
    <row r="59" spans="1:15" ht="12.75">
      <c r="A59" s="12" t="s">
        <v>35</v>
      </c>
      <c r="B59" s="7">
        <f t="shared" si="1"/>
        <v>10</v>
      </c>
      <c r="C59" s="7">
        <f t="shared" si="2"/>
        <v>10</v>
      </c>
      <c r="D59" s="7">
        <f t="shared" si="3"/>
        <v>10</v>
      </c>
      <c r="E59" s="7">
        <v>10</v>
      </c>
      <c r="F59" s="7">
        <v>8</v>
      </c>
      <c r="G59" s="7">
        <v>51</v>
      </c>
      <c r="H59" s="7">
        <f t="shared" si="5"/>
        <v>99</v>
      </c>
      <c r="I59" s="13" t="str">
        <f t="shared" si="4"/>
        <v>A</v>
      </c>
      <c r="K59" s="7">
        <v>15</v>
      </c>
      <c r="L59" s="7">
        <v>5</v>
      </c>
      <c r="M59" s="3">
        <v>7</v>
      </c>
      <c r="N59" s="7">
        <v>10</v>
      </c>
      <c r="O59" s="7">
        <v>8</v>
      </c>
    </row>
    <row r="60" spans="1:15" ht="12.75">
      <c r="A60" s="12" t="s">
        <v>9</v>
      </c>
      <c r="B60" s="7">
        <f t="shared" si="1"/>
        <v>10</v>
      </c>
      <c r="C60" s="7">
        <f t="shared" si="2"/>
        <v>10</v>
      </c>
      <c r="D60" s="7">
        <f t="shared" si="3"/>
        <v>10</v>
      </c>
      <c r="E60" s="7">
        <v>10</v>
      </c>
      <c r="F60" s="7">
        <v>9</v>
      </c>
      <c r="G60" s="7">
        <v>48</v>
      </c>
      <c r="H60" s="7">
        <f t="shared" si="5"/>
        <v>97</v>
      </c>
      <c r="I60" s="13" t="str">
        <f t="shared" si="4"/>
        <v>A</v>
      </c>
      <c r="K60" s="7">
        <v>15</v>
      </c>
      <c r="L60" s="7">
        <v>5</v>
      </c>
      <c r="M60" s="3">
        <v>7</v>
      </c>
      <c r="N60" s="7">
        <v>10</v>
      </c>
      <c r="O60" s="7">
        <v>9</v>
      </c>
    </row>
    <row r="61" spans="1:15" ht="12.75">
      <c r="A61" s="12" t="s">
        <v>68</v>
      </c>
      <c r="B61" s="7">
        <f t="shared" si="1"/>
        <v>10</v>
      </c>
      <c r="C61" s="7">
        <f t="shared" si="2"/>
        <v>9</v>
      </c>
      <c r="D61" s="7">
        <f t="shared" si="3"/>
        <v>10</v>
      </c>
      <c r="E61" s="7">
        <v>10</v>
      </c>
      <c r="F61" s="7">
        <v>8</v>
      </c>
      <c r="G61" s="7">
        <v>44.5</v>
      </c>
      <c r="H61" s="7">
        <f t="shared" si="5"/>
        <v>91.5</v>
      </c>
      <c r="I61" s="13" t="str">
        <f t="shared" si="4"/>
        <v>A ―</v>
      </c>
      <c r="K61" s="7">
        <v>15</v>
      </c>
      <c r="L61" s="7">
        <v>4.5</v>
      </c>
      <c r="M61" s="3">
        <v>7</v>
      </c>
      <c r="N61" s="7">
        <v>10</v>
      </c>
      <c r="O61" s="7">
        <v>8</v>
      </c>
    </row>
    <row r="62" spans="1:15" ht="12.75">
      <c r="A62" s="12" t="s">
        <v>31</v>
      </c>
      <c r="B62" s="7">
        <f t="shared" si="1"/>
        <v>10</v>
      </c>
      <c r="C62" s="7">
        <f t="shared" si="2"/>
        <v>9</v>
      </c>
      <c r="D62" s="7">
        <f t="shared" si="3"/>
        <v>9.642857142857142</v>
      </c>
      <c r="E62" s="7">
        <v>10</v>
      </c>
      <c r="F62" s="7">
        <v>8</v>
      </c>
      <c r="G62" s="7">
        <v>49</v>
      </c>
      <c r="H62" s="7">
        <f t="shared" si="5"/>
        <v>95.64285714285714</v>
      </c>
      <c r="I62" s="13" t="str">
        <f t="shared" si="4"/>
        <v>A</v>
      </c>
      <c r="K62" s="7">
        <v>15</v>
      </c>
      <c r="L62" s="7">
        <v>4.5</v>
      </c>
      <c r="M62" s="3">
        <v>6.75</v>
      </c>
      <c r="N62" s="7">
        <v>10</v>
      </c>
      <c r="O62" s="7">
        <v>8</v>
      </c>
    </row>
    <row r="63" spans="1:15" ht="12.75">
      <c r="A63" s="10" t="s">
        <v>17</v>
      </c>
      <c r="B63" s="7">
        <f t="shared" si="1"/>
        <v>10</v>
      </c>
      <c r="C63" s="7">
        <f t="shared" si="2"/>
        <v>10</v>
      </c>
      <c r="D63" s="7">
        <f t="shared" si="3"/>
        <v>10</v>
      </c>
      <c r="E63" s="7">
        <v>10</v>
      </c>
      <c r="F63" s="8">
        <v>10</v>
      </c>
      <c r="G63" s="8">
        <v>51</v>
      </c>
      <c r="H63" s="7">
        <f t="shared" si="5"/>
        <v>101</v>
      </c>
      <c r="I63" s="13" t="str">
        <f t="shared" si="4"/>
        <v>A</v>
      </c>
      <c r="K63" s="8">
        <v>15</v>
      </c>
      <c r="L63" s="8">
        <v>5</v>
      </c>
      <c r="M63" s="3">
        <v>7</v>
      </c>
      <c r="N63" s="7">
        <v>10</v>
      </c>
      <c r="O63" s="8">
        <v>10</v>
      </c>
    </row>
    <row r="64" spans="1:15" ht="12.75">
      <c r="A64" s="12" t="s">
        <v>69</v>
      </c>
      <c r="B64" s="7">
        <f t="shared" si="1"/>
        <v>10</v>
      </c>
      <c r="C64" s="7">
        <f t="shared" si="2"/>
        <v>5</v>
      </c>
      <c r="D64" s="7">
        <f t="shared" si="3"/>
        <v>0</v>
      </c>
      <c r="E64" s="7">
        <v>0</v>
      </c>
      <c r="F64" s="7">
        <v>0</v>
      </c>
      <c r="G64" s="7">
        <v>0</v>
      </c>
      <c r="H64" s="7">
        <f>SUM(B64:G64)</f>
        <v>15</v>
      </c>
      <c r="I64" s="13" t="str">
        <f t="shared" si="4"/>
        <v>NP</v>
      </c>
      <c r="K64" s="7">
        <v>15</v>
      </c>
      <c r="L64" s="7">
        <v>2.5</v>
      </c>
      <c r="M64" s="3">
        <v>0</v>
      </c>
      <c r="N64" s="7">
        <v>0</v>
      </c>
      <c r="O64" s="7">
        <v>0</v>
      </c>
    </row>
    <row r="65" ht="12.75">
      <c r="A65" s="12"/>
    </row>
    <row r="66" spans="1:10" ht="12.75">
      <c r="A66" s="14" t="s">
        <v>43</v>
      </c>
      <c r="B66" s="7">
        <f aca="true" t="shared" si="6" ref="B66:H66">AVERAGE(B2:B64)</f>
        <v>9.68253968253968</v>
      </c>
      <c r="C66" s="7">
        <f t="shared" si="6"/>
        <v>8.222222222222221</v>
      </c>
      <c r="D66" s="7">
        <f t="shared" si="6"/>
        <v>9.529478458049887</v>
      </c>
      <c r="E66" s="7">
        <f t="shared" si="6"/>
        <v>9.412698412698413</v>
      </c>
      <c r="F66" s="7">
        <f t="shared" si="6"/>
        <v>8.603174603174603</v>
      </c>
      <c r="G66" s="7">
        <f t="shared" si="6"/>
        <v>44.50277777777778</v>
      </c>
      <c r="H66" s="7">
        <f t="shared" si="6"/>
        <v>89.97670068027212</v>
      </c>
      <c r="I66" s="7" t="s">
        <v>83</v>
      </c>
      <c r="J66" s="15" t="s">
        <v>47</v>
      </c>
    </row>
    <row r="67" spans="1:10" ht="12.75">
      <c r="A67" s="14" t="s">
        <v>44</v>
      </c>
      <c r="B67" s="7">
        <f aca="true" t="shared" si="7" ref="B67:H67">MAX(B2:B64)</f>
        <v>10</v>
      </c>
      <c r="C67" s="7">
        <f t="shared" si="7"/>
        <v>10</v>
      </c>
      <c r="D67" s="7">
        <f t="shared" si="7"/>
        <v>10</v>
      </c>
      <c r="E67" s="7">
        <f t="shared" si="7"/>
        <v>10</v>
      </c>
      <c r="F67" s="7">
        <f t="shared" si="7"/>
        <v>10</v>
      </c>
      <c r="G67" s="7">
        <f t="shared" si="7"/>
        <v>51</v>
      </c>
      <c r="H67" s="7">
        <f t="shared" si="7"/>
        <v>101</v>
      </c>
      <c r="I67" s="18" t="s">
        <v>85</v>
      </c>
      <c r="J67" s="15" t="s">
        <v>79</v>
      </c>
    </row>
    <row r="68" spans="1:10" ht="12.75">
      <c r="A68" s="14" t="s">
        <v>45</v>
      </c>
      <c r="B68" s="7">
        <f aca="true" t="shared" si="8" ref="B68:H68">MIN(B2:B64)</f>
        <v>0</v>
      </c>
      <c r="C68" s="7">
        <f t="shared" si="8"/>
        <v>0</v>
      </c>
      <c r="D68" s="7">
        <f t="shared" si="8"/>
        <v>0</v>
      </c>
      <c r="E68" s="7">
        <f t="shared" si="8"/>
        <v>0</v>
      </c>
      <c r="F68" s="7">
        <f t="shared" si="8"/>
        <v>0</v>
      </c>
      <c r="G68" s="7">
        <f t="shared" si="8"/>
        <v>0</v>
      </c>
      <c r="H68" s="7">
        <f t="shared" si="8"/>
        <v>15</v>
      </c>
      <c r="I68" s="7" t="s">
        <v>86</v>
      </c>
      <c r="J68" s="15" t="s">
        <v>81</v>
      </c>
    </row>
    <row r="69" spans="1:8" ht="12.75">
      <c r="A69" s="14" t="s">
        <v>46</v>
      </c>
      <c r="B69" s="7">
        <f aca="true" t="shared" si="9" ref="B69:H69">STDEV(B2:B64)</f>
        <v>1.3163278064408</v>
      </c>
      <c r="C69" s="7">
        <f t="shared" si="9"/>
        <v>2.0035810234584277</v>
      </c>
      <c r="D69" s="7">
        <f t="shared" si="9"/>
        <v>1.5013508795638977</v>
      </c>
      <c r="E69" s="7">
        <f t="shared" si="9"/>
        <v>1.947992520311868</v>
      </c>
      <c r="F69" s="7">
        <f t="shared" si="9"/>
        <v>1.782890752896528</v>
      </c>
      <c r="G69" s="7">
        <f t="shared" si="9"/>
        <v>7.254453736452978</v>
      </c>
      <c r="H69" s="7">
        <f t="shared" si="9"/>
        <v>12.383723765790204</v>
      </c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ignoredErrors>
    <ignoredError sqref="H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AuthorizedUser</cp:lastModifiedBy>
  <cp:lastPrinted>2007-05-06T07:42:41Z</cp:lastPrinted>
  <dcterms:created xsi:type="dcterms:W3CDTF">2004-09-09T00:21:22Z</dcterms:created>
  <dcterms:modified xsi:type="dcterms:W3CDTF">2013-11-30T14:15:40Z</dcterms:modified>
  <cp:category/>
  <cp:version/>
  <cp:contentType/>
  <cp:contentStatus/>
</cp:coreProperties>
</file>