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8960" windowHeight="8100" tabRatio="431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L1" authorId="0">
      <text>
        <r>
          <rPr>
            <b/>
            <sz val="8"/>
            <color indexed="9"/>
            <rFont val="Tahoma"/>
            <family val="2"/>
          </rPr>
          <t xml:space="preserve">Donglin Hu:
</t>
        </r>
        <r>
          <rPr>
            <sz val="8"/>
            <color indexed="9"/>
            <rFont val="Tahoma"/>
            <family val="2"/>
          </rPr>
          <t>Average 10 HW scores</t>
        </r>
      </text>
    </comment>
    <comment ref="Q1" authorId="0">
      <text>
        <r>
          <rPr>
            <b/>
            <sz val="8"/>
            <color indexed="9"/>
            <rFont val="Tahoma"/>
            <family val="2"/>
          </rPr>
          <t xml:space="preserve">Donglin Hu:
</t>
        </r>
        <r>
          <rPr>
            <sz val="8"/>
            <color indexed="9"/>
            <rFont val="Tahoma"/>
            <family val="2"/>
          </rPr>
          <t>=Scaled Av. HW+Scaled Av. Test+ Exam</t>
        </r>
      </text>
    </comment>
  </commentList>
</comments>
</file>

<file path=xl/sharedStrings.xml><?xml version="1.0" encoding="utf-8"?>
<sst xmlns="http://schemas.openxmlformats.org/spreadsheetml/2006/main" count="130" uniqueCount="30">
  <si>
    <t>HW 1</t>
  </si>
  <si>
    <t>HW 3</t>
  </si>
  <si>
    <t>HW 5</t>
  </si>
  <si>
    <t>HW 6</t>
  </si>
  <si>
    <t>HW 7</t>
  </si>
  <si>
    <t>Test 1</t>
  </si>
  <si>
    <t>Test 2</t>
  </si>
  <si>
    <t>Test 3</t>
  </si>
  <si>
    <t>Exam</t>
  </si>
  <si>
    <t>UPDATED</t>
  </si>
  <si>
    <t>AVERAGE</t>
  </si>
  <si>
    <t>x - to be graded</t>
  </si>
  <si>
    <t>Maximum</t>
  </si>
  <si>
    <t>Minimum</t>
  </si>
  <si>
    <t>Std. Dev.</t>
  </si>
  <si>
    <t>$  - not received</t>
  </si>
  <si>
    <t>$</t>
  </si>
  <si>
    <t>HW 4</t>
  </si>
  <si>
    <t>CW 2</t>
  </si>
  <si>
    <t>Maximum marks →</t>
  </si>
  <si>
    <t>Student Id  ↓</t>
  </si>
  <si>
    <t>HW8</t>
  </si>
  <si>
    <t>HW 9</t>
  </si>
  <si>
    <t>HW10</t>
  </si>
  <si>
    <t>Norm. HW</t>
  </si>
  <si>
    <t>TOTAL</t>
  </si>
  <si>
    <t>WI</t>
  </si>
  <si>
    <t>Grade (final)</t>
  </si>
  <si>
    <t>DEC-7-2012</t>
  </si>
  <si>
    <t xml:space="preserve"> 9:14 AM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</si>
</sst>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0.0_ "/>
    <numFmt numFmtId="169" formatCode="0.0_);[Red]\(0.0\)"/>
    <numFmt numFmtId="170" formatCode="m/d/yy\ h:mm\ AM/PM;@"/>
    <numFmt numFmtId="171" formatCode="[$-409]h:mm:ss\ AM/PM"/>
    <numFmt numFmtId="172" formatCode="[$-409]dddd\,\ mmmm\ dd\,\ yyyy"/>
    <numFmt numFmtId="173" formatCode="[$-409]m/d/yy\ h:mm\ AM/PM;@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53">
    <font>
      <sz val="12"/>
      <name val="宋体"/>
      <family val="0"/>
    </font>
    <font>
      <sz val="10"/>
      <name val="Arial"/>
      <family val="2"/>
    </font>
    <font>
      <sz val="12"/>
      <name val="Calibri"/>
      <family val="2"/>
    </font>
    <font>
      <b/>
      <sz val="8"/>
      <color indexed="9"/>
      <name val="Tahoma"/>
      <family val="2"/>
    </font>
    <font>
      <sz val="8"/>
      <color indexed="9"/>
      <name val="Tahoma"/>
      <family val="2"/>
    </font>
    <font>
      <sz val="12"/>
      <color indexed="8"/>
      <name val="Times New Roman"/>
      <family val="1"/>
    </font>
    <font>
      <i/>
      <sz val="12"/>
      <name val="Calibri"/>
      <family val="2"/>
    </font>
    <font>
      <sz val="8"/>
      <name val="宋体"/>
      <family val="0"/>
    </font>
    <font>
      <b/>
      <sz val="12"/>
      <name val="Calibri"/>
      <family val="2"/>
    </font>
    <font>
      <sz val="12"/>
      <name val="Times New Roman"/>
      <family val="1"/>
    </font>
    <font>
      <sz val="10"/>
      <color indexed="8"/>
      <name val="Calibri"/>
      <family val="0"/>
    </font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20"/>
      <name val="Calibri"/>
      <family val="0"/>
    </font>
    <font>
      <b/>
      <sz val="11"/>
      <color indexed="52"/>
      <name val="Calibri"/>
      <family val="0"/>
    </font>
    <font>
      <b/>
      <sz val="11"/>
      <color indexed="9"/>
      <name val="Calibri"/>
      <family val="0"/>
    </font>
    <font>
      <i/>
      <sz val="11"/>
      <color indexed="23"/>
      <name val="Calibri"/>
      <family val="0"/>
    </font>
    <font>
      <u val="single"/>
      <sz val="12"/>
      <color indexed="20"/>
      <name val="宋体"/>
      <family val="0"/>
    </font>
    <font>
      <sz val="11"/>
      <color indexed="17"/>
      <name val="Calibri"/>
      <family val="0"/>
    </font>
    <font>
      <b/>
      <sz val="15"/>
      <color indexed="62"/>
      <name val="Calibri"/>
      <family val="0"/>
    </font>
    <font>
      <b/>
      <sz val="13"/>
      <color indexed="62"/>
      <name val="Calibri"/>
      <family val="0"/>
    </font>
    <font>
      <b/>
      <sz val="11"/>
      <color indexed="62"/>
      <name val="Calibri"/>
      <family val="0"/>
    </font>
    <font>
      <u val="single"/>
      <sz val="12"/>
      <color indexed="12"/>
      <name val="宋体"/>
      <family val="0"/>
    </font>
    <font>
      <sz val="11"/>
      <color indexed="62"/>
      <name val="Calibri"/>
      <family val="0"/>
    </font>
    <font>
      <sz val="11"/>
      <color indexed="52"/>
      <name val="Calibri"/>
      <family val="0"/>
    </font>
    <font>
      <sz val="11"/>
      <color indexed="60"/>
      <name val="Calibri"/>
      <family val="0"/>
    </font>
    <font>
      <b/>
      <sz val="11"/>
      <color indexed="63"/>
      <name val="Calibri"/>
      <family val="0"/>
    </font>
    <font>
      <b/>
      <sz val="18"/>
      <color indexed="62"/>
      <name val="Cambria"/>
      <family val="0"/>
    </font>
    <font>
      <b/>
      <sz val="11"/>
      <color indexed="8"/>
      <name val="Calibri"/>
      <family val="0"/>
    </font>
    <font>
      <sz val="11"/>
      <color indexed="10"/>
      <name val="Calibri"/>
      <family val="0"/>
    </font>
    <font>
      <b/>
      <sz val="12"/>
      <color indexed="8"/>
      <name val="Calibri"/>
      <family val="0"/>
    </font>
    <font>
      <b/>
      <sz val="18"/>
      <color indexed="8"/>
      <name val="Calibri"/>
      <family val="0"/>
    </font>
    <font>
      <sz val="12"/>
      <color indexed="8"/>
      <name val="Calibri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1"/>
      <color rgb="FF9C0006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u val="single"/>
      <sz val="12"/>
      <color theme="11"/>
      <name val="宋体"/>
      <family val="0"/>
    </font>
    <font>
      <sz val="11"/>
      <color rgb="FF00610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u val="single"/>
      <sz val="12"/>
      <color theme="10"/>
      <name val="宋体"/>
      <family val="0"/>
    </font>
    <font>
      <sz val="11"/>
      <color rgb="FF3F3F76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b/>
      <sz val="18"/>
      <color theme="3"/>
      <name val="Cambria"/>
      <family val="0"/>
    </font>
    <font>
      <b/>
      <sz val="11"/>
      <color theme="1"/>
      <name val="Calibri"/>
      <family val="0"/>
    </font>
    <font>
      <sz val="11"/>
      <color rgb="FFFF0000"/>
      <name val="Calibri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1" fillId="0" borderId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6"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2" fillId="0" borderId="0" xfId="0" applyFont="1" applyAlignment="1">
      <alignment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wrapText="1"/>
    </xf>
    <xf numFmtId="0" fontId="9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173" fontId="2" fillId="0" borderId="0" xfId="0" applyNumberFormat="1" applyFont="1" applyAlignment="1">
      <alignment horizontal="center" vertical="center"/>
    </xf>
    <xf numFmtId="168" fontId="2" fillId="0" borderId="0" xfId="0" applyNumberFormat="1" applyFont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Test 1, Average = 17.168</a:t>
            </a:r>
          </a:p>
        </c:rich>
      </c:tx>
      <c:layout>
        <c:manualLayout>
          <c:xMode val="factor"/>
          <c:yMode val="factor"/>
          <c:x val="-0.00825"/>
          <c:y val="-0.005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075"/>
          <c:y val="0.15725"/>
          <c:w val="0.92125"/>
          <c:h val="0.849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Sheet1!$M$3:$M$71</c:f>
              <c:numCache/>
            </c:numRef>
          </c:val>
        </c:ser>
        <c:axId val="31722119"/>
        <c:axId val="17063616"/>
      </c:barChart>
      <c:catAx>
        <c:axId val="317221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063616"/>
        <c:crosses val="autoZero"/>
        <c:auto val="1"/>
        <c:lblOffset val="100"/>
        <c:tickLblSkip val="5"/>
        <c:noMultiLvlLbl val="0"/>
      </c:catAx>
      <c:valAx>
        <c:axId val="1706361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72211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Test 2, Average = 15.401</a:t>
            </a:r>
          </a:p>
        </c:rich>
      </c:tx>
      <c:layout>
        <c:manualLayout>
          <c:xMode val="factor"/>
          <c:yMode val="factor"/>
          <c:x val="-0.00375"/>
          <c:y val="-0.005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025"/>
          <c:y val="0.15625"/>
          <c:w val="0.92525"/>
          <c:h val="0.850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Sheet1!$N$3:$N$71</c:f>
              <c:numCache/>
            </c:numRef>
          </c:val>
        </c:ser>
        <c:axId val="19354817"/>
        <c:axId val="39975626"/>
      </c:barChart>
      <c:catAx>
        <c:axId val="1935481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9975626"/>
        <c:crosses val="autoZero"/>
        <c:auto val="1"/>
        <c:lblOffset val="100"/>
        <c:tickLblSkip val="5"/>
        <c:noMultiLvlLbl val="0"/>
      </c:catAx>
      <c:valAx>
        <c:axId val="3997562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935481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HW Total, max = 20</a:t>
            </a:r>
          </a:p>
        </c:rich>
      </c:tx>
      <c:layout>
        <c:manualLayout>
          <c:xMode val="factor"/>
          <c:yMode val="factor"/>
          <c:x val="-0.00775"/>
          <c:y val="-0.005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"/>
          <c:y val="0.15725"/>
          <c:w val="0.9255"/>
          <c:h val="0.849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Sheet1!$L$3:$L$71</c:f>
              <c:numCache/>
            </c:numRef>
          </c:val>
        </c:ser>
        <c:axId val="24236315"/>
        <c:axId val="16800244"/>
      </c:barChart>
      <c:catAx>
        <c:axId val="2423631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6800244"/>
        <c:crosses val="autoZero"/>
        <c:auto val="1"/>
        <c:lblOffset val="100"/>
        <c:tickLblSkip val="5"/>
        <c:noMultiLvlLbl val="0"/>
      </c:catAx>
      <c:valAx>
        <c:axId val="1680024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423631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Test 3, Average = 16.335</a:t>
            </a:r>
          </a:p>
        </c:rich>
      </c:tx>
      <c:layout>
        <c:manualLayout>
          <c:xMode val="factor"/>
          <c:yMode val="factor"/>
          <c:x val="-0.00375"/>
          <c:y val="-0.005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025"/>
          <c:y val="0.1555"/>
          <c:w val="0.92525"/>
          <c:h val="0.851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Sheet1!$O$3:$O$71</c:f>
              <c:numCache/>
            </c:numRef>
          </c:val>
        </c:ser>
        <c:axId val="16984469"/>
        <c:axId val="18642494"/>
      </c:barChart>
      <c:catAx>
        <c:axId val="1698446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8642494"/>
        <c:crosses val="autoZero"/>
        <c:auto val="1"/>
        <c:lblOffset val="100"/>
        <c:tickLblSkip val="5"/>
        <c:noMultiLvlLbl val="0"/>
      </c:catAx>
      <c:valAx>
        <c:axId val="1864249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698446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TOTAL, max = 100</a:t>
            </a:r>
          </a:p>
        </c:rich>
      </c:tx>
      <c:layout>
        <c:manualLayout>
          <c:xMode val="factor"/>
          <c:yMode val="factor"/>
          <c:x val="-0.0025"/>
          <c:y val="-0.0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25"/>
          <c:y val="0.13275"/>
          <c:w val="0.98"/>
          <c:h val="0.871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Sheet1!$Q$3:$Q$71</c:f>
              <c:numCache/>
            </c:numRef>
          </c:val>
        </c:ser>
        <c:axId val="33564719"/>
        <c:axId val="33647016"/>
      </c:barChart>
      <c:catAx>
        <c:axId val="3356471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3647016"/>
        <c:crosses val="autoZero"/>
        <c:auto val="1"/>
        <c:lblOffset val="100"/>
        <c:tickLblSkip val="2"/>
        <c:noMultiLvlLbl val="0"/>
      </c:catAx>
      <c:valAx>
        <c:axId val="33647016"/>
        <c:scaling>
          <c:orientation val="minMax"/>
          <c:max val="100"/>
          <c:min val="2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3564719"/>
        <c:crossesAt val="1"/>
        <c:crossBetween val="between"/>
        <c:dispUnits/>
        <c:majorUnit val="5"/>
        <c:min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333375</xdr:colOff>
      <xdr:row>77</xdr:row>
      <xdr:rowOff>76200</xdr:rowOff>
    </xdr:from>
    <xdr:to>
      <xdr:col>11</xdr:col>
      <xdr:colOff>247650</xdr:colOff>
      <xdr:row>86</xdr:row>
      <xdr:rowOff>171450</xdr:rowOff>
    </xdr:to>
    <xdr:graphicFrame>
      <xdr:nvGraphicFramePr>
        <xdr:cNvPr id="1" name="Chart 3"/>
        <xdr:cNvGraphicFramePr/>
      </xdr:nvGraphicFramePr>
      <xdr:xfrm>
        <a:off x="4305300" y="15754350"/>
        <a:ext cx="2428875" cy="1819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323850</xdr:colOff>
      <xdr:row>77</xdr:row>
      <xdr:rowOff>76200</xdr:rowOff>
    </xdr:from>
    <xdr:to>
      <xdr:col>15</xdr:col>
      <xdr:colOff>533400</xdr:colOff>
      <xdr:row>87</xdr:row>
      <xdr:rowOff>0</xdr:rowOff>
    </xdr:to>
    <xdr:graphicFrame>
      <xdr:nvGraphicFramePr>
        <xdr:cNvPr id="2" name="Chart 1"/>
        <xdr:cNvGraphicFramePr/>
      </xdr:nvGraphicFramePr>
      <xdr:xfrm>
        <a:off x="6810375" y="15754350"/>
        <a:ext cx="2552700" cy="1828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57150</xdr:colOff>
      <xdr:row>77</xdr:row>
      <xdr:rowOff>76200</xdr:rowOff>
    </xdr:from>
    <xdr:to>
      <xdr:col>6</xdr:col>
      <xdr:colOff>219075</xdr:colOff>
      <xdr:row>86</xdr:row>
      <xdr:rowOff>171450</xdr:rowOff>
    </xdr:to>
    <xdr:graphicFrame>
      <xdr:nvGraphicFramePr>
        <xdr:cNvPr id="3" name="Chart 3"/>
        <xdr:cNvGraphicFramePr/>
      </xdr:nvGraphicFramePr>
      <xdr:xfrm>
        <a:off x="1647825" y="15754350"/>
        <a:ext cx="2543175" cy="1819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628650</xdr:colOff>
      <xdr:row>77</xdr:row>
      <xdr:rowOff>66675</xdr:rowOff>
    </xdr:from>
    <xdr:to>
      <xdr:col>18</xdr:col>
      <xdr:colOff>628650</xdr:colOff>
      <xdr:row>87</xdr:row>
      <xdr:rowOff>0</xdr:rowOff>
    </xdr:to>
    <xdr:graphicFrame>
      <xdr:nvGraphicFramePr>
        <xdr:cNvPr id="4" name="Chart 1"/>
        <xdr:cNvGraphicFramePr/>
      </xdr:nvGraphicFramePr>
      <xdr:xfrm>
        <a:off x="9458325" y="15744825"/>
        <a:ext cx="2552700" cy="18383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87</xdr:row>
      <xdr:rowOff>161925</xdr:rowOff>
    </xdr:from>
    <xdr:to>
      <xdr:col>16</xdr:col>
      <xdr:colOff>485775</xdr:colOff>
      <xdr:row>102</xdr:row>
      <xdr:rowOff>76200</xdr:rowOff>
    </xdr:to>
    <xdr:grpSp>
      <xdr:nvGrpSpPr>
        <xdr:cNvPr id="5" name="Group 5"/>
        <xdr:cNvGrpSpPr>
          <a:grpSpLocks/>
        </xdr:cNvGrpSpPr>
      </xdr:nvGrpSpPr>
      <xdr:grpSpPr>
        <a:xfrm>
          <a:off x="1590675" y="17745075"/>
          <a:ext cx="8382000" cy="2628900"/>
          <a:chOff x="3492500" y="18087975"/>
          <a:chExt cx="8585200" cy="2952750"/>
        </a:xfrm>
        <a:solidFill>
          <a:srgbClr val="FFFFFF"/>
        </a:solidFill>
      </xdr:grpSpPr>
      <xdr:graphicFrame>
        <xdr:nvGraphicFramePr>
          <xdr:cNvPr id="6" name="Chart 1"/>
          <xdr:cNvGraphicFramePr/>
        </xdr:nvGraphicFramePr>
        <xdr:xfrm>
          <a:off x="3737178" y="18087975"/>
          <a:ext cx="7730973" cy="2952750"/>
        </xdr:xfrm>
        <a:graphic>
          <a:graphicData uri="http://schemas.openxmlformats.org/drawingml/2006/chart">
            <c:chart xmlns:c="http://schemas.openxmlformats.org/drawingml/2006/chart" r:id="rId5"/>
          </a:graphicData>
        </a:graphic>
      </xdr:graphicFrame>
      <xdr:sp>
        <xdr:nvSpPr>
          <xdr:cNvPr id="7" name="Straight Connector 2"/>
          <xdr:cNvSpPr>
            <a:spLocks/>
          </xdr:cNvSpPr>
        </xdr:nvSpPr>
        <xdr:spPr>
          <a:xfrm>
            <a:off x="3505378" y="20320254"/>
            <a:ext cx="8559444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8" name="Straight Connector 9"/>
          <xdr:cNvSpPr>
            <a:spLocks/>
          </xdr:cNvSpPr>
        </xdr:nvSpPr>
        <xdr:spPr>
          <a:xfrm>
            <a:off x="3492500" y="19532608"/>
            <a:ext cx="8559444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9" name="TextBox 4"/>
          <xdr:cNvSpPr txBox="1">
            <a:spLocks noChangeArrowheads="1"/>
          </xdr:cNvSpPr>
        </xdr:nvSpPr>
        <xdr:spPr>
          <a:xfrm>
            <a:off x="11684927" y="18732413"/>
            <a:ext cx="266141" cy="197096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
</a:t>
            </a:r>
            <a:r>
              <a: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
</a:t>
            </a:r>
            <a:r>
              <a: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
</a:t>
            </a:r>
            <a:r>
              <a: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
</a:t>
            </a:r>
            <a:r>
              <a: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</a:t>
            </a:r>
          </a:p>
        </xdr:txBody>
      </xdr:sp>
      <xdr:sp>
        <xdr:nvSpPr>
          <xdr:cNvPr id="10" name="Straight Connector 11"/>
          <xdr:cNvSpPr>
            <a:spLocks/>
          </xdr:cNvSpPr>
        </xdr:nvSpPr>
        <xdr:spPr>
          <a:xfrm>
            <a:off x="3518256" y="19012186"/>
            <a:ext cx="8559444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1" name="Straight Connector 12"/>
          <xdr:cNvSpPr>
            <a:spLocks/>
          </xdr:cNvSpPr>
        </xdr:nvSpPr>
        <xdr:spPr>
          <a:xfrm>
            <a:off x="3505378" y="20053030"/>
            <a:ext cx="8559444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2"/>
  <sheetViews>
    <sheetView tabSelected="1" zoomScale="75" zoomScaleNormal="75" zoomScalePageLayoutView="0" workbookViewId="0" topLeftCell="A64">
      <selection activeCell="A80" sqref="A80"/>
    </sheetView>
  </sheetViews>
  <sheetFormatPr defaultColWidth="9.00390625" defaultRowHeight="14.25"/>
  <cols>
    <col min="1" max="1" width="20.875" style="2" customWidth="1"/>
    <col min="2" max="2" width="6.125" style="3" customWidth="1"/>
    <col min="3" max="3" width="5.75390625" style="3" customWidth="1"/>
    <col min="4" max="4" width="6.375" style="3" customWidth="1"/>
    <col min="5" max="6" width="6.50390625" style="3" customWidth="1"/>
    <col min="7" max="7" width="6.75390625" style="7" customWidth="1"/>
    <col min="8" max="9" width="6.50390625" style="7" customWidth="1"/>
    <col min="10" max="11" width="6.625" style="7" customWidth="1"/>
    <col min="12" max="12" width="8.875" style="7" customWidth="1"/>
    <col min="13" max="13" width="7.25390625" style="3" customWidth="1"/>
    <col min="14" max="14" width="7.375" style="3" customWidth="1"/>
    <col min="15" max="15" width="7.25390625" style="7" customWidth="1"/>
    <col min="16" max="16" width="8.625" style="7" customWidth="1"/>
    <col min="17" max="17" width="9.875" style="7" customWidth="1"/>
    <col min="18" max="18" width="15.00390625" style="8" customWidth="1"/>
    <col min="19" max="19" width="13.50390625" style="1" customWidth="1"/>
    <col min="20" max="27" width="9.00390625" style="6" customWidth="1"/>
    <col min="28" max="16384" width="9.00390625" style="2" customWidth="1"/>
  </cols>
  <sheetData>
    <row r="1" spans="1:19" ht="20.25" customHeight="1">
      <c r="A1" s="3" t="s">
        <v>20</v>
      </c>
      <c r="B1" s="3" t="s">
        <v>0</v>
      </c>
      <c r="C1" s="3" t="s">
        <v>18</v>
      </c>
      <c r="D1" s="3" t="s">
        <v>1</v>
      </c>
      <c r="E1" s="3" t="s">
        <v>17</v>
      </c>
      <c r="F1" s="3" t="s">
        <v>2</v>
      </c>
      <c r="G1" s="3" t="s">
        <v>3</v>
      </c>
      <c r="H1" s="3" t="s">
        <v>4</v>
      </c>
      <c r="I1" s="3" t="s">
        <v>21</v>
      </c>
      <c r="J1" s="3" t="s">
        <v>22</v>
      </c>
      <c r="K1" s="3" t="s">
        <v>23</v>
      </c>
      <c r="L1" s="3" t="s">
        <v>24</v>
      </c>
      <c r="M1" s="3" t="s">
        <v>5</v>
      </c>
      <c r="N1" s="3" t="s">
        <v>6</v>
      </c>
      <c r="O1" s="3" t="s">
        <v>7</v>
      </c>
      <c r="P1" s="3" t="s">
        <v>8</v>
      </c>
      <c r="Q1" s="3" t="s">
        <v>25</v>
      </c>
      <c r="R1" s="8" t="s">
        <v>27</v>
      </c>
      <c r="S1" s="3"/>
    </row>
    <row r="2" spans="1:19" ht="20.25" customHeight="1">
      <c r="A2" s="3" t="s">
        <v>19</v>
      </c>
      <c r="B2" s="8">
        <v>10</v>
      </c>
      <c r="C2" s="8">
        <v>10</v>
      </c>
      <c r="D2" s="8">
        <v>10</v>
      </c>
      <c r="E2" s="8">
        <v>10</v>
      </c>
      <c r="F2" s="8">
        <v>10</v>
      </c>
      <c r="G2" s="8">
        <v>10</v>
      </c>
      <c r="H2" s="8">
        <v>10</v>
      </c>
      <c r="I2" s="8">
        <v>10</v>
      </c>
      <c r="J2" s="8">
        <v>10</v>
      </c>
      <c r="K2" s="8">
        <v>10</v>
      </c>
      <c r="L2" s="8">
        <v>20</v>
      </c>
      <c r="M2" s="8">
        <v>20</v>
      </c>
      <c r="N2" s="8">
        <v>20</v>
      </c>
      <c r="O2" s="8">
        <v>20</v>
      </c>
      <c r="P2" s="8">
        <v>20</v>
      </c>
      <c r="Q2" s="8">
        <v>100</v>
      </c>
      <c r="S2" s="3"/>
    </row>
    <row r="3" spans="1:19" ht="15.75">
      <c r="A3" s="11">
        <v>902513422</v>
      </c>
      <c r="B3" s="3">
        <v>8</v>
      </c>
      <c r="C3" s="3">
        <v>7.75</v>
      </c>
      <c r="D3" s="3">
        <v>7</v>
      </c>
      <c r="E3" s="3">
        <v>10</v>
      </c>
      <c r="F3" s="3">
        <v>9</v>
      </c>
      <c r="G3" s="3">
        <v>7.75</v>
      </c>
      <c r="H3" s="3">
        <v>9.5</v>
      </c>
      <c r="I3" s="3">
        <v>10</v>
      </c>
      <c r="J3" s="3">
        <v>7.75</v>
      </c>
      <c r="K3" s="3">
        <v>9.5</v>
      </c>
      <c r="L3" s="3">
        <f aca="true" t="shared" si="0" ref="L3:L34">SUM(B3:K3)/5</f>
        <v>17.25</v>
      </c>
      <c r="M3" s="3">
        <v>20</v>
      </c>
      <c r="N3" s="3">
        <v>15</v>
      </c>
      <c r="O3" s="3">
        <v>18</v>
      </c>
      <c r="P3" s="3">
        <v>15</v>
      </c>
      <c r="Q3" s="15">
        <f aca="true" t="shared" si="1" ref="Q3:Q34">SUM(L3:P3)</f>
        <v>85.25</v>
      </c>
      <c r="R3" s="8" t="str">
        <f>IF(Q3&gt;=85,"A",IF(Q3&gt;=65,"B",IF(Q3&gt;=45,"C",IF(Q3&gt;=35,"D",IF(Q3&lt;35,"F")))))</f>
        <v>A</v>
      </c>
      <c r="S3" s="4"/>
    </row>
    <row r="4" spans="1:19" ht="15.75">
      <c r="A4" s="11">
        <v>902476002</v>
      </c>
      <c r="B4" s="3">
        <v>8.5</v>
      </c>
      <c r="C4" s="3">
        <v>8.25</v>
      </c>
      <c r="D4" s="3">
        <v>3.5</v>
      </c>
      <c r="E4" s="3">
        <v>8.75</v>
      </c>
      <c r="F4" s="3">
        <v>8</v>
      </c>
      <c r="G4" s="3">
        <v>7.75</v>
      </c>
      <c r="H4" s="3">
        <v>10</v>
      </c>
      <c r="I4" s="3">
        <v>10</v>
      </c>
      <c r="J4" s="3">
        <v>7.75</v>
      </c>
      <c r="K4" s="3">
        <v>5</v>
      </c>
      <c r="L4" s="3">
        <f t="shared" si="0"/>
        <v>15.5</v>
      </c>
      <c r="M4" s="3">
        <v>17</v>
      </c>
      <c r="N4" s="3">
        <v>18.5</v>
      </c>
      <c r="O4" s="3">
        <v>18.5</v>
      </c>
      <c r="P4" s="3">
        <v>17.5</v>
      </c>
      <c r="Q4" s="3">
        <f t="shared" si="1"/>
        <v>87</v>
      </c>
      <c r="R4" s="8" t="str">
        <f>IF(Q4&gt;=85,"A",IF(Q4&gt;=65,"B",IF(Q4&gt;=45,"C",IF(Q4&gt;=35,"D",IF(Q4&lt;35,"F")))))</f>
        <v>A</v>
      </c>
      <c r="S4" s="4"/>
    </row>
    <row r="5" spans="1:19" ht="16.5" customHeight="1">
      <c r="A5" s="11">
        <v>902542130</v>
      </c>
      <c r="B5" s="3">
        <v>9</v>
      </c>
      <c r="C5" s="3">
        <v>7.5</v>
      </c>
      <c r="D5" s="3">
        <v>8</v>
      </c>
      <c r="E5" s="3">
        <v>10</v>
      </c>
      <c r="F5" s="3">
        <v>10</v>
      </c>
      <c r="G5" s="3">
        <v>10</v>
      </c>
      <c r="H5" s="3">
        <v>9.25</v>
      </c>
      <c r="I5" s="3">
        <v>10</v>
      </c>
      <c r="J5" s="3">
        <v>8.5</v>
      </c>
      <c r="K5" s="3">
        <v>10</v>
      </c>
      <c r="L5" s="3">
        <f t="shared" si="0"/>
        <v>18.45</v>
      </c>
      <c r="M5" s="3">
        <v>18</v>
      </c>
      <c r="N5" s="3">
        <v>19</v>
      </c>
      <c r="O5" s="3">
        <v>18.5</v>
      </c>
      <c r="P5" s="3">
        <v>20</v>
      </c>
      <c r="Q5" s="3">
        <f t="shared" si="1"/>
        <v>93.95</v>
      </c>
      <c r="R5" s="8" t="str">
        <f>IF(Q5&gt;=85,"A",IF(Q5&gt;=65,"B",IF(Q5&gt;=45,"C",IF(Q5&gt;=35,"D",IF(Q5&lt;35,"F")))))</f>
        <v>A</v>
      </c>
      <c r="S5" s="4"/>
    </row>
    <row r="6" spans="1:19" s="6" customFormat="1" ht="14.25" customHeight="1">
      <c r="A6" s="11">
        <v>902510320</v>
      </c>
      <c r="B6" s="12">
        <v>5</v>
      </c>
      <c r="C6" s="12">
        <v>6</v>
      </c>
      <c r="D6" s="12">
        <v>10</v>
      </c>
      <c r="E6" s="12">
        <v>10</v>
      </c>
      <c r="F6" s="12">
        <v>6.5</v>
      </c>
      <c r="G6" s="12">
        <v>10</v>
      </c>
      <c r="H6" s="3">
        <v>8.5</v>
      </c>
      <c r="I6" s="12">
        <v>10</v>
      </c>
      <c r="J6" s="12">
        <v>6</v>
      </c>
      <c r="K6" s="12">
        <v>10</v>
      </c>
      <c r="L6" s="12">
        <f t="shared" si="0"/>
        <v>16.4</v>
      </c>
      <c r="M6" s="12">
        <v>21</v>
      </c>
      <c r="N6" s="12">
        <v>18.5</v>
      </c>
      <c r="O6" s="3">
        <v>19.5</v>
      </c>
      <c r="P6" s="3">
        <v>14.75</v>
      </c>
      <c r="Q6" s="3">
        <f t="shared" si="1"/>
        <v>90.15</v>
      </c>
      <c r="R6" s="9" t="str">
        <f>IF(Q6&gt;=85,"A",IF(Q6&gt;=65,"B",IF(Q6&gt;=45,"C",IF(Q6&gt;=35,"D",IF(Q6&lt;35,"F")))))</f>
        <v>A</v>
      </c>
      <c r="S6" s="10"/>
    </row>
    <row r="7" spans="1:19" ht="15.75">
      <c r="A7" s="11">
        <v>902481280</v>
      </c>
      <c r="B7" s="3">
        <v>6.75</v>
      </c>
      <c r="C7" s="3">
        <v>7.5</v>
      </c>
      <c r="D7" s="3">
        <v>3.5</v>
      </c>
      <c r="E7" s="3" t="s">
        <v>16</v>
      </c>
      <c r="F7" s="3">
        <v>7</v>
      </c>
      <c r="G7" s="3">
        <v>6.5</v>
      </c>
      <c r="H7" s="3">
        <v>8</v>
      </c>
      <c r="I7" s="3">
        <v>10</v>
      </c>
      <c r="J7" s="3">
        <v>5</v>
      </c>
      <c r="K7" s="3">
        <v>8.25</v>
      </c>
      <c r="L7" s="3">
        <f t="shared" si="0"/>
        <v>12.5</v>
      </c>
      <c r="M7" s="3">
        <v>15</v>
      </c>
      <c r="N7" s="3">
        <v>14</v>
      </c>
      <c r="O7" s="3">
        <v>17</v>
      </c>
      <c r="P7" s="3">
        <v>21</v>
      </c>
      <c r="Q7" s="3">
        <f t="shared" si="1"/>
        <v>79.5</v>
      </c>
      <c r="R7" s="8" t="str">
        <f>IF(Q7&gt;=85,"A",IF(Q7&gt;=65,"B",IF(Q7&gt;=45,"C",IF(Q7&gt;=35,"D",IF(Q7&lt;35,"F")))))</f>
        <v>B</v>
      </c>
      <c r="S7" s="4"/>
    </row>
    <row r="8" spans="1:19" ht="15.75">
      <c r="A8" s="11">
        <v>902994302</v>
      </c>
      <c r="B8" s="3">
        <v>9.5</v>
      </c>
      <c r="C8" s="3">
        <v>7.25</v>
      </c>
      <c r="D8" s="3">
        <v>7</v>
      </c>
      <c r="E8" s="3">
        <v>9</v>
      </c>
      <c r="F8" s="3">
        <v>6.75</v>
      </c>
      <c r="G8" s="3">
        <v>7</v>
      </c>
      <c r="H8" s="3">
        <v>7.75</v>
      </c>
      <c r="I8" s="3">
        <v>10</v>
      </c>
      <c r="J8" s="3">
        <v>8</v>
      </c>
      <c r="K8" s="3">
        <v>5</v>
      </c>
      <c r="L8" s="3">
        <f t="shared" si="0"/>
        <v>15.45</v>
      </c>
      <c r="M8" s="3">
        <v>14.5</v>
      </c>
      <c r="N8" s="12">
        <v>15</v>
      </c>
      <c r="O8" s="3">
        <v>16.5</v>
      </c>
      <c r="P8" s="3">
        <v>17.25</v>
      </c>
      <c r="Q8" s="3">
        <f t="shared" si="1"/>
        <v>78.7</v>
      </c>
      <c r="R8" s="8" t="str">
        <f>IF(Q8&gt;=85,"A",IF(Q8&gt;=65,"B",IF(Q8&gt;=45,"C",IF(Q8&gt;=35,"D",IF(Q8&lt;35,"F")))))</f>
        <v>B</v>
      </c>
      <c r="S8" s="4"/>
    </row>
    <row r="9" spans="1:19" ht="18" customHeight="1">
      <c r="A9" s="11">
        <v>903184629</v>
      </c>
      <c r="B9" s="3">
        <v>9</v>
      </c>
      <c r="C9" s="3">
        <v>9.5</v>
      </c>
      <c r="D9" s="3">
        <v>9</v>
      </c>
      <c r="E9" s="3">
        <v>8.25</v>
      </c>
      <c r="F9" s="3">
        <v>8.5</v>
      </c>
      <c r="G9" s="3">
        <v>9.75</v>
      </c>
      <c r="H9" s="3">
        <v>7.25</v>
      </c>
      <c r="I9" s="3">
        <v>4</v>
      </c>
      <c r="J9" s="3">
        <v>4</v>
      </c>
      <c r="K9" s="3">
        <v>9.5</v>
      </c>
      <c r="L9" s="3">
        <f t="shared" si="0"/>
        <v>15.75</v>
      </c>
      <c r="M9" s="3">
        <v>19.5</v>
      </c>
      <c r="N9" s="3">
        <v>16.25</v>
      </c>
      <c r="O9" s="3">
        <v>16</v>
      </c>
      <c r="P9" s="3">
        <v>19.25</v>
      </c>
      <c r="Q9" s="3">
        <f t="shared" si="1"/>
        <v>86.75</v>
      </c>
      <c r="R9" s="8" t="str">
        <f>IF(Q9&gt;=85,"A",IF(Q9&gt;=65,"B",IF(Q9&gt;=45,"C",IF(Q9&gt;=35,"D",IF(Q9&lt;35,"F")))))</f>
        <v>A</v>
      </c>
      <c r="S9" s="4"/>
    </row>
    <row r="10" spans="1:19" ht="15.75">
      <c r="A10" s="11">
        <v>903174231</v>
      </c>
      <c r="B10" s="3">
        <v>4</v>
      </c>
      <c r="C10" s="3">
        <v>5.75</v>
      </c>
      <c r="D10" s="3">
        <v>2.5</v>
      </c>
      <c r="E10" s="3">
        <v>9</v>
      </c>
      <c r="F10" s="3">
        <v>10</v>
      </c>
      <c r="G10" s="3">
        <v>10</v>
      </c>
      <c r="H10" s="3">
        <v>5.75</v>
      </c>
      <c r="I10" s="3">
        <v>10</v>
      </c>
      <c r="J10" s="3">
        <v>10</v>
      </c>
      <c r="K10" s="3">
        <v>10</v>
      </c>
      <c r="L10" s="3">
        <f t="shared" si="0"/>
        <v>15.4</v>
      </c>
      <c r="M10" s="3">
        <v>21</v>
      </c>
      <c r="N10" s="3">
        <v>11</v>
      </c>
      <c r="O10" s="3">
        <v>12.5</v>
      </c>
      <c r="P10" s="3">
        <v>16.5</v>
      </c>
      <c r="Q10" s="3">
        <f t="shared" si="1"/>
        <v>76.4</v>
      </c>
      <c r="R10" s="8" t="str">
        <f>IF(Q10&gt;=85,"A",IF(Q10&gt;=65,"B",IF(Q10&gt;=45,"C",IF(Q10&gt;=35,"D",IF(Q10&lt;35,"F")))))</f>
        <v>B</v>
      </c>
      <c r="S10" s="4"/>
    </row>
    <row r="11" spans="1:19" ht="15.75">
      <c r="A11" s="11">
        <v>902434955</v>
      </c>
      <c r="B11" s="3">
        <v>8.5</v>
      </c>
      <c r="C11" s="3">
        <v>9</v>
      </c>
      <c r="D11" s="3">
        <v>8.5</v>
      </c>
      <c r="E11" s="3">
        <v>10</v>
      </c>
      <c r="F11" s="3">
        <v>8.5</v>
      </c>
      <c r="G11" s="3">
        <v>9.5</v>
      </c>
      <c r="H11" s="3">
        <v>10</v>
      </c>
      <c r="I11" s="3">
        <v>10</v>
      </c>
      <c r="J11" s="3">
        <v>8</v>
      </c>
      <c r="K11" s="3">
        <v>9</v>
      </c>
      <c r="L11" s="3">
        <f t="shared" si="0"/>
        <v>18.2</v>
      </c>
      <c r="M11" s="3">
        <v>17.5</v>
      </c>
      <c r="N11" s="3">
        <v>18.25</v>
      </c>
      <c r="O11" s="3">
        <v>14.5</v>
      </c>
      <c r="P11" s="3">
        <v>18</v>
      </c>
      <c r="Q11" s="3">
        <f t="shared" si="1"/>
        <v>86.45</v>
      </c>
      <c r="R11" s="8" t="str">
        <f>IF(Q11&gt;=85,"A",IF(Q11&gt;=65,"B",IF(Q11&gt;=45,"C",IF(Q11&gt;=35,"D",IF(Q11&lt;35,"F")))))</f>
        <v>A</v>
      </c>
      <c r="S11" s="4"/>
    </row>
    <row r="12" spans="1:19" s="6" customFormat="1" ht="17.25" customHeight="1">
      <c r="A12" s="11">
        <v>902516418</v>
      </c>
      <c r="B12" s="12">
        <v>10</v>
      </c>
      <c r="C12" s="12">
        <v>10</v>
      </c>
      <c r="D12" s="12">
        <v>6.5</v>
      </c>
      <c r="E12" s="12">
        <v>10</v>
      </c>
      <c r="F12" s="12">
        <v>6.5</v>
      </c>
      <c r="G12" s="12">
        <v>9</v>
      </c>
      <c r="H12" s="12">
        <v>9.75</v>
      </c>
      <c r="I12" s="12">
        <v>10</v>
      </c>
      <c r="J12" s="12">
        <v>6</v>
      </c>
      <c r="K12" s="12">
        <v>8.5</v>
      </c>
      <c r="L12" s="12">
        <f t="shared" si="0"/>
        <v>17.25</v>
      </c>
      <c r="M12" s="12">
        <v>18</v>
      </c>
      <c r="N12" s="12">
        <v>18</v>
      </c>
      <c r="O12" s="3">
        <v>21</v>
      </c>
      <c r="P12" s="3">
        <v>20.5</v>
      </c>
      <c r="Q12" s="3">
        <f t="shared" si="1"/>
        <v>94.75</v>
      </c>
      <c r="R12" s="9" t="str">
        <f>IF(Q12&gt;=85,"A",IF(Q12&gt;=65,"B",IF(Q12&gt;=45,"C",IF(Q12&gt;=35,"D",IF(Q12&lt;35,"F")))))</f>
        <v>A</v>
      </c>
      <c r="S12" s="10"/>
    </row>
    <row r="13" spans="1:19" ht="15.75">
      <c r="A13" s="11">
        <v>902992675</v>
      </c>
      <c r="B13" s="3">
        <v>10</v>
      </c>
      <c r="C13" s="3">
        <v>9.5</v>
      </c>
      <c r="D13" s="3">
        <v>10</v>
      </c>
      <c r="E13" s="3">
        <v>10</v>
      </c>
      <c r="F13" s="3">
        <v>10</v>
      </c>
      <c r="G13" s="3">
        <v>8</v>
      </c>
      <c r="H13" s="3">
        <v>8.75</v>
      </c>
      <c r="I13" s="3">
        <v>10</v>
      </c>
      <c r="J13" s="3">
        <v>10</v>
      </c>
      <c r="K13" s="3">
        <v>9.5</v>
      </c>
      <c r="L13" s="3">
        <f t="shared" si="0"/>
        <v>19.15</v>
      </c>
      <c r="M13" s="3">
        <v>19</v>
      </c>
      <c r="N13" s="3">
        <v>21</v>
      </c>
      <c r="O13" s="3">
        <v>20.5</v>
      </c>
      <c r="P13" s="3">
        <v>19.5</v>
      </c>
      <c r="Q13" s="3">
        <f t="shared" si="1"/>
        <v>99.15</v>
      </c>
      <c r="R13" s="8" t="str">
        <f>IF(Q13&gt;=85,"A",IF(Q13&gt;=65,"B",IF(Q13&gt;=45,"C",IF(Q13&gt;=35,"D",IF(Q13&lt;35,"F")))))</f>
        <v>A</v>
      </c>
      <c r="S13" s="4"/>
    </row>
    <row r="14" spans="1:19" ht="18" customHeight="1">
      <c r="A14" s="11">
        <v>902485782</v>
      </c>
      <c r="B14" s="3">
        <v>9</v>
      </c>
      <c r="C14" s="3">
        <v>9</v>
      </c>
      <c r="D14" s="3">
        <v>7</v>
      </c>
      <c r="E14" s="3">
        <v>9</v>
      </c>
      <c r="F14" s="3">
        <v>8</v>
      </c>
      <c r="G14" s="3">
        <v>7</v>
      </c>
      <c r="H14" s="3">
        <v>8.5</v>
      </c>
      <c r="I14" s="3">
        <v>10</v>
      </c>
      <c r="J14" s="3">
        <v>9</v>
      </c>
      <c r="K14" s="3">
        <v>7.5</v>
      </c>
      <c r="L14" s="3">
        <f t="shared" si="0"/>
        <v>16.8</v>
      </c>
      <c r="M14" s="3">
        <v>20</v>
      </c>
      <c r="N14" s="3">
        <v>16.75</v>
      </c>
      <c r="O14" s="3">
        <v>15.5</v>
      </c>
      <c r="P14" s="3">
        <v>19</v>
      </c>
      <c r="Q14" s="3">
        <f t="shared" si="1"/>
        <v>88.05</v>
      </c>
      <c r="R14" s="8" t="str">
        <f>IF(Q14&gt;=85,"A",IF(Q14&gt;=65,"B",IF(Q14&gt;=45,"C",IF(Q14&gt;=35,"D",IF(Q14&lt;35,"F")))))</f>
        <v>A</v>
      </c>
      <c r="S14" s="4"/>
    </row>
    <row r="15" spans="1:19" ht="15.75">
      <c r="A15" s="11">
        <v>903033732</v>
      </c>
      <c r="B15" s="3">
        <v>8.5</v>
      </c>
      <c r="C15" s="3">
        <v>8.5</v>
      </c>
      <c r="D15" s="3">
        <v>3.5</v>
      </c>
      <c r="E15" s="3">
        <v>10</v>
      </c>
      <c r="F15" s="3">
        <v>8</v>
      </c>
      <c r="G15" s="3">
        <v>9.5</v>
      </c>
      <c r="H15" s="3">
        <v>10</v>
      </c>
      <c r="I15" s="3">
        <v>10</v>
      </c>
      <c r="J15" s="3">
        <v>7.25</v>
      </c>
      <c r="K15" s="3">
        <v>9</v>
      </c>
      <c r="L15" s="3">
        <f t="shared" si="0"/>
        <v>16.85</v>
      </c>
      <c r="M15" s="3">
        <v>12</v>
      </c>
      <c r="N15" s="3">
        <v>17.25</v>
      </c>
      <c r="O15" s="3">
        <v>16.5</v>
      </c>
      <c r="P15" s="3">
        <v>19.75</v>
      </c>
      <c r="Q15" s="3">
        <f t="shared" si="1"/>
        <v>82.35</v>
      </c>
      <c r="R15" s="8" t="str">
        <f>IF(Q15&gt;=85,"A",IF(Q15&gt;=65,"B",IF(Q15&gt;=45,"C",IF(Q15&gt;=35,"D",IF(Q15&lt;35,"F")))))</f>
        <v>B</v>
      </c>
      <c r="S15" s="4"/>
    </row>
    <row r="16" spans="1:19" ht="15.75">
      <c r="A16" s="11">
        <v>902514644</v>
      </c>
      <c r="B16" s="3">
        <v>4</v>
      </c>
      <c r="C16" s="3">
        <v>6.5</v>
      </c>
      <c r="D16" s="3">
        <v>7.5</v>
      </c>
      <c r="E16" s="3">
        <v>9.5</v>
      </c>
      <c r="F16" s="3">
        <v>7.5</v>
      </c>
      <c r="G16" s="3">
        <v>9.5</v>
      </c>
      <c r="H16" s="3">
        <v>7.5</v>
      </c>
      <c r="I16" s="3">
        <v>10</v>
      </c>
      <c r="J16" s="3">
        <v>9.25</v>
      </c>
      <c r="K16" s="3">
        <v>8</v>
      </c>
      <c r="L16" s="3">
        <f t="shared" si="0"/>
        <v>15.85</v>
      </c>
      <c r="M16" s="3">
        <v>20</v>
      </c>
      <c r="N16" s="3">
        <v>16.5</v>
      </c>
      <c r="O16" s="3">
        <v>16.5</v>
      </c>
      <c r="P16" s="3">
        <v>18.5</v>
      </c>
      <c r="Q16" s="3">
        <f t="shared" si="1"/>
        <v>87.35</v>
      </c>
      <c r="R16" s="8" t="str">
        <f>IF(Q16&gt;=85,"A",IF(Q16&gt;=65,"B",IF(Q16&gt;=45,"C",IF(Q16&gt;=35,"D",IF(Q16&lt;35,"F")))))</f>
        <v>A</v>
      </c>
      <c r="S16" s="4"/>
    </row>
    <row r="17" spans="1:19" ht="15.75">
      <c r="A17" s="11">
        <v>902531504</v>
      </c>
      <c r="B17" s="3">
        <v>8</v>
      </c>
      <c r="C17" s="3">
        <v>10</v>
      </c>
      <c r="D17" s="3">
        <v>3.5</v>
      </c>
      <c r="E17" s="3">
        <v>9</v>
      </c>
      <c r="F17" s="3">
        <v>5.5</v>
      </c>
      <c r="G17" s="3">
        <v>9.5</v>
      </c>
      <c r="H17" s="3" t="s">
        <v>16</v>
      </c>
      <c r="I17" s="3">
        <v>10</v>
      </c>
      <c r="J17" s="3">
        <v>8</v>
      </c>
      <c r="K17" s="3" t="s">
        <v>16</v>
      </c>
      <c r="L17" s="3">
        <f t="shared" si="0"/>
        <v>12.7</v>
      </c>
      <c r="M17" s="3">
        <v>20</v>
      </c>
      <c r="N17" s="3">
        <v>14.5</v>
      </c>
      <c r="O17" s="3">
        <v>19.5</v>
      </c>
      <c r="P17" s="3">
        <v>19</v>
      </c>
      <c r="Q17" s="3">
        <f t="shared" si="1"/>
        <v>85.7</v>
      </c>
      <c r="R17" s="8" t="str">
        <f>IF(Q17&gt;=85,"A",IF(Q17&gt;=65,"B",IF(Q17&gt;=45,"C",IF(Q17&gt;=35,"D",IF(Q17&lt;35,"F")))))</f>
        <v>A</v>
      </c>
      <c r="S17" s="4"/>
    </row>
    <row r="18" spans="1:19" ht="15.75">
      <c r="A18" s="11">
        <v>902398291</v>
      </c>
      <c r="B18" s="3">
        <v>6.5</v>
      </c>
      <c r="C18" s="3">
        <v>6.5</v>
      </c>
      <c r="D18" s="3">
        <v>5.5</v>
      </c>
      <c r="E18" s="3">
        <v>7.5</v>
      </c>
      <c r="F18" s="3">
        <v>7.5</v>
      </c>
      <c r="G18" s="3">
        <v>10</v>
      </c>
      <c r="H18" s="3" t="s">
        <v>16</v>
      </c>
      <c r="I18" s="3" t="s">
        <v>16</v>
      </c>
      <c r="J18" s="3" t="s">
        <v>16</v>
      </c>
      <c r="K18" s="3" t="s">
        <v>16</v>
      </c>
      <c r="L18" s="3">
        <f t="shared" si="0"/>
        <v>8.7</v>
      </c>
      <c r="M18" s="3">
        <v>20</v>
      </c>
      <c r="N18" s="3">
        <v>11.25</v>
      </c>
      <c r="O18" s="3">
        <v>5.5</v>
      </c>
      <c r="P18" s="3">
        <v>15.5</v>
      </c>
      <c r="Q18" s="3">
        <f t="shared" si="1"/>
        <v>60.95</v>
      </c>
      <c r="R18" s="8" t="str">
        <f>IF(Q18&gt;=85,"A",IF(Q18&gt;=65,"B",IF(Q18&gt;=45,"C",IF(Q18&gt;=35,"D",IF(Q18&lt;35,"F")))))</f>
        <v>C</v>
      </c>
      <c r="S18" s="4"/>
    </row>
    <row r="19" spans="1:19" ht="15.75">
      <c r="A19" s="11">
        <v>902994028</v>
      </c>
      <c r="B19" s="3">
        <v>10</v>
      </c>
      <c r="C19" s="3">
        <v>10</v>
      </c>
      <c r="D19" s="3">
        <v>9</v>
      </c>
      <c r="E19" s="3">
        <v>9.5</v>
      </c>
      <c r="F19" s="3">
        <v>9</v>
      </c>
      <c r="G19" s="3">
        <v>9.25</v>
      </c>
      <c r="H19" s="3">
        <v>9.5</v>
      </c>
      <c r="I19" s="3">
        <v>10</v>
      </c>
      <c r="J19" s="3">
        <v>9</v>
      </c>
      <c r="K19" s="3">
        <v>10</v>
      </c>
      <c r="L19" s="3">
        <f t="shared" si="0"/>
        <v>19.05</v>
      </c>
      <c r="M19" s="3">
        <v>19.5</v>
      </c>
      <c r="N19" s="3">
        <v>15.5</v>
      </c>
      <c r="O19" s="3">
        <v>19</v>
      </c>
      <c r="P19" s="3">
        <v>21</v>
      </c>
      <c r="Q19" s="3">
        <f t="shared" si="1"/>
        <v>94.05</v>
      </c>
      <c r="R19" s="8" t="str">
        <f>IF(Q19&gt;=85,"A",IF(Q19&gt;=65,"B",IF(Q19&gt;=45,"C",IF(Q19&gt;=35,"D",IF(Q19&lt;35,"F")))))</f>
        <v>A</v>
      </c>
      <c r="S19" s="4"/>
    </row>
    <row r="20" spans="1:19" ht="15.75">
      <c r="A20" s="11">
        <v>902062634</v>
      </c>
      <c r="B20" s="3" t="s">
        <v>16</v>
      </c>
      <c r="C20" s="3">
        <v>7.25</v>
      </c>
      <c r="D20" s="3" t="s">
        <v>16</v>
      </c>
      <c r="E20" s="3">
        <v>9.5</v>
      </c>
      <c r="F20" s="3">
        <v>10</v>
      </c>
      <c r="G20" s="3">
        <v>5.5</v>
      </c>
      <c r="H20" s="3">
        <v>10</v>
      </c>
      <c r="I20" s="3">
        <v>10</v>
      </c>
      <c r="J20" s="3">
        <v>9</v>
      </c>
      <c r="K20" s="3" t="s">
        <v>16</v>
      </c>
      <c r="L20" s="3">
        <f t="shared" si="0"/>
        <v>12.25</v>
      </c>
      <c r="M20" s="3">
        <v>6</v>
      </c>
      <c r="N20" s="3">
        <v>11.75</v>
      </c>
      <c r="O20" s="3">
        <v>13</v>
      </c>
      <c r="P20" s="3">
        <v>10.5</v>
      </c>
      <c r="Q20" s="3">
        <f t="shared" si="1"/>
        <v>53.5</v>
      </c>
      <c r="R20" s="8" t="str">
        <f>IF(Q20&gt;=85,"A",IF(Q20&gt;=65,"B",IF(Q20&gt;=45,"C",IF(Q20&gt;=35,"D",IF(Q20&lt;35,"F")))))</f>
        <v>C</v>
      </c>
      <c r="S20" s="4"/>
    </row>
    <row r="21" spans="1:19" ht="14.25" customHeight="1">
      <c r="A21" s="11">
        <v>903005280</v>
      </c>
      <c r="B21" s="3">
        <v>3.25</v>
      </c>
      <c r="C21" s="3">
        <v>7.75</v>
      </c>
      <c r="D21" s="3">
        <v>4</v>
      </c>
      <c r="E21" s="3">
        <v>8</v>
      </c>
      <c r="F21" s="3">
        <v>7.5</v>
      </c>
      <c r="G21" s="3">
        <v>5</v>
      </c>
      <c r="H21" s="3">
        <v>8.5</v>
      </c>
      <c r="I21" s="3">
        <v>10</v>
      </c>
      <c r="J21" s="3">
        <v>4</v>
      </c>
      <c r="K21" s="3" t="s">
        <v>16</v>
      </c>
      <c r="L21" s="3">
        <f t="shared" si="0"/>
        <v>11.6</v>
      </c>
      <c r="M21" s="3">
        <v>16</v>
      </c>
      <c r="N21" s="3">
        <v>19</v>
      </c>
      <c r="O21" s="3">
        <v>16</v>
      </c>
      <c r="P21" s="3">
        <v>16</v>
      </c>
      <c r="Q21" s="3">
        <f t="shared" si="1"/>
        <v>78.6</v>
      </c>
      <c r="R21" s="8" t="str">
        <f>IF(Q21&gt;=85,"A",IF(Q21&gt;=65,"B",IF(Q21&gt;=45,"C",IF(Q21&gt;=35,"D",IF(Q21&lt;35,"F")))))</f>
        <v>B</v>
      </c>
      <c r="S21" s="4"/>
    </row>
    <row r="22" spans="1:19" ht="15.75">
      <c r="A22" s="11">
        <v>902532186</v>
      </c>
      <c r="B22" s="3">
        <v>8</v>
      </c>
      <c r="C22" s="3">
        <v>8</v>
      </c>
      <c r="D22" s="3">
        <v>3.5</v>
      </c>
      <c r="E22" s="3">
        <v>10</v>
      </c>
      <c r="F22" s="3">
        <v>8</v>
      </c>
      <c r="G22" s="3">
        <v>9.25</v>
      </c>
      <c r="H22" s="3">
        <v>9.75</v>
      </c>
      <c r="I22" s="3">
        <v>10</v>
      </c>
      <c r="J22" s="3">
        <v>7</v>
      </c>
      <c r="K22" s="3">
        <v>6</v>
      </c>
      <c r="L22" s="3">
        <f t="shared" si="0"/>
        <v>15.9</v>
      </c>
      <c r="M22" s="3">
        <v>17.5</v>
      </c>
      <c r="N22" s="3">
        <v>17</v>
      </c>
      <c r="O22" s="3">
        <v>18.5</v>
      </c>
      <c r="P22" s="3">
        <v>17.75</v>
      </c>
      <c r="Q22" s="3">
        <f t="shared" si="1"/>
        <v>86.65</v>
      </c>
      <c r="R22" s="8" t="str">
        <f>IF(Q22&gt;=85,"A",IF(Q22&gt;=65,"B",IF(Q22&gt;=45,"C",IF(Q22&gt;=35,"D",IF(Q22&lt;35,"F")))))</f>
        <v>A</v>
      </c>
      <c r="S22" s="4"/>
    </row>
    <row r="23" spans="1:19" ht="18" customHeight="1">
      <c r="A23" s="11">
        <v>902398919</v>
      </c>
      <c r="B23" s="3">
        <v>6</v>
      </c>
      <c r="C23" s="3">
        <v>7.5</v>
      </c>
      <c r="D23" s="3">
        <v>6.5</v>
      </c>
      <c r="E23" s="3" t="s">
        <v>16</v>
      </c>
      <c r="F23" s="3">
        <v>8</v>
      </c>
      <c r="G23" s="3">
        <v>9</v>
      </c>
      <c r="H23" s="3">
        <v>9.25</v>
      </c>
      <c r="I23" s="3">
        <v>10</v>
      </c>
      <c r="J23" s="3">
        <v>3</v>
      </c>
      <c r="K23" s="3" t="s">
        <v>16</v>
      </c>
      <c r="L23" s="3">
        <f t="shared" si="0"/>
        <v>11.85</v>
      </c>
      <c r="M23" s="3">
        <v>21</v>
      </c>
      <c r="N23" s="3">
        <v>16.75</v>
      </c>
      <c r="O23" s="3">
        <v>17.5</v>
      </c>
      <c r="P23" s="3">
        <v>19.5</v>
      </c>
      <c r="Q23" s="3">
        <f t="shared" si="1"/>
        <v>86.6</v>
      </c>
      <c r="R23" s="8" t="str">
        <f>IF(Q23&gt;=85,"A",IF(Q23&gt;=65,"B",IF(Q23&gt;=45,"C",IF(Q23&gt;=35,"D",IF(Q23&lt;35,"F")))))</f>
        <v>A</v>
      </c>
      <c r="S23" s="4"/>
    </row>
    <row r="24" spans="1:19" ht="17.25" customHeight="1">
      <c r="A24" s="11">
        <v>902420155</v>
      </c>
      <c r="B24" s="3">
        <v>1.75</v>
      </c>
      <c r="C24" s="3">
        <v>9</v>
      </c>
      <c r="D24" s="3">
        <v>3.5</v>
      </c>
      <c r="E24" s="3">
        <v>8.5</v>
      </c>
      <c r="F24" s="3">
        <v>8</v>
      </c>
      <c r="G24" s="3">
        <v>7</v>
      </c>
      <c r="H24" s="3">
        <v>5.75</v>
      </c>
      <c r="I24" s="3" t="s">
        <v>16</v>
      </c>
      <c r="J24" s="3" t="s">
        <v>16</v>
      </c>
      <c r="K24" s="3">
        <v>7</v>
      </c>
      <c r="L24" s="3">
        <f t="shared" si="0"/>
        <v>10.1</v>
      </c>
      <c r="M24" s="3">
        <v>18.5</v>
      </c>
      <c r="N24" s="3">
        <v>18</v>
      </c>
      <c r="O24" s="3">
        <v>13.5</v>
      </c>
      <c r="P24" s="3">
        <v>16.5</v>
      </c>
      <c r="Q24" s="3">
        <f t="shared" si="1"/>
        <v>76.6</v>
      </c>
      <c r="R24" s="8" t="str">
        <f>IF(Q24&gt;=85,"A",IF(Q24&gt;=65,"B",IF(Q24&gt;=45,"C",IF(Q24&gt;=35,"D",IF(Q24&lt;35,"F")))))</f>
        <v>B</v>
      </c>
      <c r="S24" s="4"/>
    </row>
    <row r="25" spans="1:19" ht="15.75">
      <c r="A25" s="11">
        <v>902117486</v>
      </c>
      <c r="B25" s="3">
        <v>4</v>
      </c>
      <c r="C25" s="3" t="s">
        <v>16</v>
      </c>
      <c r="D25" s="3">
        <v>3.5</v>
      </c>
      <c r="E25" s="3">
        <v>9.75</v>
      </c>
      <c r="F25" s="3">
        <v>7</v>
      </c>
      <c r="G25" s="3">
        <v>4.75</v>
      </c>
      <c r="H25" s="3">
        <v>6.75</v>
      </c>
      <c r="I25" s="3">
        <v>10</v>
      </c>
      <c r="J25" s="3">
        <v>8.5</v>
      </c>
      <c r="K25" s="3">
        <v>3</v>
      </c>
      <c r="L25" s="3">
        <f t="shared" si="0"/>
        <v>11.45</v>
      </c>
      <c r="M25" s="3">
        <v>13.5</v>
      </c>
      <c r="N25" s="3">
        <v>14</v>
      </c>
      <c r="O25" s="3">
        <v>17.5</v>
      </c>
      <c r="P25" s="3">
        <v>19</v>
      </c>
      <c r="Q25" s="3">
        <f t="shared" si="1"/>
        <v>75.45</v>
      </c>
      <c r="R25" s="8" t="str">
        <f>IF(Q25&gt;=85,"A",IF(Q25&gt;=65,"B",IF(Q25&gt;=45,"C",IF(Q25&gt;=35,"D",IF(Q25&lt;35,"F")))))</f>
        <v>B</v>
      </c>
      <c r="S25" s="4"/>
    </row>
    <row r="26" spans="1:19" ht="15.75">
      <c r="A26" s="11">
        <v>902460598</v>
      </c>
      <c r="B26" s="3">
        <v>1.75</v>
      </c>
      <c r="C26" s="3">
        <v>5.75</v>
      </c>
      <c r="D26" s="3">
        <v>10</v>
      </c>
      <c r="E26" s="3">
        <v>8</v>
      </c>
      <c r="F26" s="3">
        <v>8.5</v>
      </c>
      <c r="G26" s="3">
        <v>8.5</v>
      </c>
      <c r="H26" s="3" t="s">
        <v>16</v>
      </c>
      <c r="I26" s="3">
        <v>10</v>
      </c>
      <c r="J26" s="3">
        <v>3.5</v>
      </c>
      <c r="K26" s="3" t="s">
        <v>16</v>
      </c>
      <c r="L26" s="3">
        <f t="shared" si="0"/>
        <v>11.2</v>
      </c>
      <c r="M26" s="3">
        <v>14</v>
      </c>
      <c r="N26" s="3">
        <v>14.75</v>
      </c>
      <c r="O26" s="3">
        <v>14</v>
      </c>
      <c r="P26" s="3">
        <v>13.5</v>
      </c>
      <c r="Q26" s="3">
        <f t="shared" si="1"/>
        <v>67.45</v>
      </c>
      <c r="R26" s="8" t="str">
        <f>IF(Q26&gt;=85,"A",IF(Q26&gt;=65,"B",IF(Q26&gt;=45,"C",IF(Q26&gt;=35,"D",IF(Q26&lt;35,"F")))))</f>
        <v>B</v>
      </c>
      <c r="S26" s="4"/>
    </row>
    <row r="27" spans="1:19" ht="18" customHeight="1">
      <c r="A27" s="11">
        <v>902532222</v>
      </c>
      <c r="B27" s="3">
        <v>8.25</v>
      </c>
      <c r="C27" s="3">
        <v>6.75</v>
      </c>
      <c r="D27" s="3">
        <v>4.5</v>
      </c>
      <c r="E27" s="3">
        <v>9.75</v>
      </c>
      <c r="F27" s="3">
        <v>9</v>
      </c>
      <c r="G27" s="3">
        <v>9</v>
      </c>
      <c r="H27" s="3">
        <v>9.5</v>
      </c>
      <c r="I27" s="3">
        <v>10</v>
      </c>
      <c r="J27" s="3">
        <v>10</v>
      </c>
      <c r="K27" s="3">
        <v>10</v>
      </c>
      <c r="L27" s="3">
        <f t="shared" si="0"/>
        <v>17.35</v>
      </c>
      <c r="M27" s="3">
        <v>16.75</v>
      </c>
      <c r="N27" s="3">
        <v>11</v>
      </c>
      <c r="O27" s="3">
        <v>12</v>
      </c>
      <c r="P27" s="3">
        <v>17</v>
      </c>
      <c r="Q27" s="3">
        <f t="shared" si="1"/>
        <v>74.1</v>
      </c>
      <c r="R27" s="8" t="str">
        <f>IF(Q27&gt;=85,"A",IF(Q27&gt;=65,"B",IF(Q27&gt;=45,"C",IF(Q27&gt;=35,"D",IF(Q27&lt;35,"F")))))</f>
        <v>B</v>
      </c>
      <c r="S27" s="4"/>
    </row>
    <row r="28" spans="1:19" ht="15.75">
      <c r="A28" s="11">
        <v>902444682</v>
      </c>
      <c r="B28" s="3">
        <v>8</v>
      </c>
      <c r="C28" s="3">
        <v>8.75</v>
      </c>
      <c r="D28" s="3" t="s">
        <v>16</v>
      </c>
      <c r="E28" s="3" t="s">
        <v>16</v>
      </c>
      <c r="F28" s="3">
        <v>7</v>
      </c>
      <c r="G28" s="3" t="s">
        <v>16</v>
      </c>
      <c r="H28" s="3" t="s">
        <v>16</v>
      </c>
      <c r="I28" s="3" t="s">
        <v>16</v>
      </c>
      <c r="J28" s="3" t="s">
        <v>16</v>
      </c>
      <c r="K28" s="3" t="s">
        <v>16</v>
      </c>
      <c r="L28" s="3">
        <f t="shared" si="0"/>
        <v>4.75</v>
      </c>
      <c r="M28" s="3">
        <v>11</v>
      </c>
      <c r="N28" s="3">
        <v>15.25</v>
      </c>
      <c r="O28" s="3">
        <v>13.5</v>
      </c>
      <c r="P28" s="3">
        <v>11.5</v>
      </c>
      <c r="Q28" s="3">
        <f t="shared" si="1"/>
        <v>56</v>
      </c>
      <c r="R28" s="8" t="str">
        <f>IF(Q28&gt;=85,"A",IF(Q28&gt;=65,"B",IF(Q28&gt;=45,"C",IF(Q28&gt;=35,"D",IF(Q28&lt;35,"F")))))</f>
        <v>C</v>
      </c>
      <c r="S28" s="4"/>
    </row>
    <row r="29" spans="1:19" ht="15.75">
      <c r="A29" s="11">
        <v>902987165</v>
      </c>
      <c r="B29" s="3" t="s">
        <v>16</v>
      </c>
      <c r="C29" s="3" t="s">
        <v>16</v>
      </c>
      <c r="D29" s="3" t="s">
        <v>16</v>
      </c>
      <c r="E29" s="3">
        <v>8</v>
      </c>
      <c r="F29" s="3">
        <v>10</v>
      </c>
      <c r="G29" s="3">
        <v>6.5</v>
      </c>
      <c r="H29" s="3">
        <v>7.5</v>
      </c>
      <c r="I29" s="3">
        <v>10</v>
      </c>
      <c r="J29" s="3">
        <v>7</v>
      </c>
      <c r="K29" s="3">
        <v>10</v>
      </c>
      <c r="L29" s="3">
        <f t="shared" si="0"/>
        <v>11.8</v>
      </c>
      <c r="M29" s="3">
        <v>14.5</v>
      </c>
      <c r="N29" s="12">
        <v>17</v>
      </c>
      <c r="O29" s="3">
        <v>20</v>
      </c>
      <c r="P29" s="3">
        <v>19.5</v>
      </c>
      <c r="Q29" s="3">
        <f t="shared" si="1"/>
        <v>82.8</v>
      </c>
      <c r="R29" s="8" t="str">
        <f>IF(Q29&gt;=85,"A",IF(Q29&gt;=65,"B",IF(Q29&gt;=45,"C",IF(Q29&gt;=35,"D",IF(Q29&lt;35,"F")))))</f>
        <v>B</v>
      </c>
      <c r="S29" s="4"/>
    </row>
    <row r="30" spans="1:19" ht="15.75">
      <c r="A30" s="11">
        <v>902426308</v>
      </c>
      <c r="B30" s="3">
        <v>9.75</v>
      </c>
      <c r="C30" s="3">
        <v>9.25</v>
      </c>
      <c r="D30" s="3">
        <v>8</v>
      </c>
      <c r="E30" s="3">
        <v>8.75</v>
      </c>
      <c r="F30" s="3">
        <v>8.5</v>
      </c>
      <c r="G30" s="3" t="s">
        <v>16</v>
      </c>
      <c r="H30" s="3">
        <v>5.75</v>
      </c>
      <c r="I30" s="3">
        <v>10</v>
      </c>
      <c r="J30" s="3">
        <v>4.5</v>
      </c>
      <c r="K30" s="3">
        <v>8</v>
      </c>
      <c r="L30" s="3">
        <f t="shared" si="0"/>
        <v>14.5</v>
      </c>
      <c r="M30" s="3">
        <v>18.5</v>
      </c>
      <c r="N30" s="3">
        <v>16.5</v>
      </c>
      <c r="O30" s="3">
        <v>15.5</v>
      </c>
      <c r="P30" s="3">
        <v>20</v>
      </c>
      <c r="Q30" s="3">
        <f t="shared" si="1"/>
        <v>85</v>
      </c>
      <c r="R30" s="8" t="str">
        <f>IF(Q30&gt;=85,"A",IF(Q30&gt;=65,"B",IF(Q30&gt;=45,"C",IF(Q30&gt;=35,"D",IF(Q30&lt;35,"F")))))</f>
        <v>A</v>
      </c>
      <c r="S30" s="4"/>
    </row>
    <row r="31" spans="1:19" ht="15.75">
      <c r="A31" s="11">
        <v>902527561</v>
      </c>
      <c r="B31" s="3">
        <v>4.5</v>
      </c>
      <c r="C31" s="3">
        <v>5.75</v>
      </c>
      <c r="D31" s="3">
        <v>3.5</v>
      </c>
      <c r="E31" s="3">
        <v>6</v>
      </c>
      <c r="F31" s="3">
        <v>6</v>
      </c>
      <c r="G31" s="3">
        <v>5.5</v>
      </c>
      <c r="H31" s="3">
        <v>6.5</v>
      </c>
      <c r="I31" s="3">
        <v>10</v>
      </c>
      <c r="J31" s="3">
        <v>10</v>
      </c>
      <c r="K31" s="3">
        <v>4</v>
      </c>
      <c r="L31" s="3">
        <f t="shared" si="0"/>
        <v>12.35</v>
      </c>
      <c r="M31" s="3">
        <v>12.5</v>
      </c>
      <c r="N31" s="3">
        <v>13</v>
      </c>
      <c r="O31" s="3">
        <v>17.5</v>
      </c>
      <c r="P31" s="3">
        <v>18</v>
      </c>
      <c r="Q31" s="3">
        <f t="shared" si="1"/>
        <v>73.35</v>
      </c>
      <c r="R31" s="8" t="str">
        <f>IF(Q31&gt;=85,"A",IF(Q31&gt;=65,"B",IF(Q31&gt;=45,"C",IF(Q31&gt;=35,"D",IF(Q31&lt;35,"F")))))</f>
        <v>B</v>
      </c>
      <c r="S31" s="4"/>
    </row>
    <row r="32" spans="1:19" s="6" customFormat="1" ht="16.5" customHeight="1">
      <c r="A32" s="11">
        <v>902496868</v>
      </c>
      <c r="B32" s="12">
        <v>6.75</v>
      </c>
      <c r="C32" s="12">
        <v>9</v>
      </c>
      <c r="D32" s="12">
        <v>7.5</v>
      </c>
      <c r="E32" s="12">
        <v>9.5</v>
      </c>
      <c r="F32" s="12">
        <v>9.5</v>
      </c>
      <c r="G32" s="12">
        <v>9.75</v>
      </c>
      <c r="H32" s="12">
        <v>7</v>
      </c>
      <c r="I32" s="12">
        <v>10</v>
      </c>
      <c r="J32" s="12">
        <v>9</v>
      </c>
      <c r="K32" s="12">
        <v>9</v>
      </c>
      <c r="L32" s="12">
        <f t="shared" si="0"/>
        <v>17.4</v>
      </c>
      <c r="M32" s="12">
        <v>16</v>
      </c>
      <c r="N32" s="12">
        <v>16.5</v>
      </c>
      <c r="O32" s="3">
        <v>17.5</v>
      </c>
      <c r="P32" s="3">
        <v>18.5</v>
      </c>
      <c r="Q32" s="3">
        <f t="shared" si="1"/>
        <v>85.9</v>
      </c>
      <c r="R32" s="9" t="str">
        <f>IF(Q32&gt;=85,"A",IF(Q32&gt;=65,"B",IF(Q32&gt;=45,"C",IF(Q32&gt;=35,"D",IF(Q32&lt;35,"F")))))</f>
        <v>A</v>
      </c>
      <c r="S32" s="10"/>
    </row>
    <row r="33" spans="1:19" s="6" customFormat="1" ht="15.75">
      <c r="A33" s="11">
        <v>903002348</v>
      </c>
      <c r="B33" s="12">
        <v>7.5</v>
      </c>
      <c r="C33" s="12">
        <v>9.25</v>
      </c>
      <c r="D33" s="12">
        <v>10</v>
      </c>
      <c r="E33" s="12" t="s">
        <v>16</v>
      </c>
      <c r="F33" s="12">
        <v>8.5</v>
      </c>
      <c r="G33" s="12">
        <v>7.5</v>
      </c>
      <c r="H33" s="12">
        <v>8</v>
      </c>
      <c r="I33" s="12">
        <v>10</v>
      </c>
      <c r="J33" s="12">
        <v>6</v>
      </c>
      <c r="K33" s="12" t="s">
        <v>16</v>
      </c>
      <c r="L33" s="12">
        <f t="shared" si="0"/>
        <v>13.35</v>
      </c>
      <c r="M33" s="12">
        <v>17</v>
      </c>
      <c r="N33" s="12">
        <v>19.11</v>
      </c>
      <c r="O33" s="3">
        <v>17.5</v>
      </c>
      <c r="P33" s="3">
        <v>16</v>
      </c>
      <c r="Q33" s="3">
        <f t="shared" si="1"/>
        <v>82.96000000000001</v>
      </c>
      <c r="R33" s="9" t="str">
        <f>IF(Q33&gt;=85,"A",IF(Q33&gt;=65,"B",IF(Q33&gt;=45,"C",IF(Q33&gt;=35,"D",IF(Q33&lt;35,"F")))))</f>
        <v>B</v>
      </c>
      <c r="S33" s="10"/>
    </row>
    <row r="34" spans="1:19" s="6" customFormat="1" ht="15.75">
      <c r="A34" s="11">
        <v>902531572</v>
      </c>
      <c r="B34" s="12">
        <v>7</v>
      </c>
      <c r="C34" s="12">
        <v>8.5</v>
      </c>
      <c r="D34" s="12">
        <v>4.5</v>
      </c>
      <c r="E34" s="12">
        <v>7.5</v>
      </c>
      <c r="F34" s="12">
        <v>8</v>
      </c>
      <c r="G34" s="12">
        <v>6</v>
      </c>
      <c r="H34" s="12">
        <v>7.5</v>
      </c>
      <c r="I34" s="12">
        <v>10</v>
      </c>
      <c r="J34" s="12">
        <v>10</v>
      </c>
      <c r="K34" s="12" t="s">
        <v>16</v>
      </c>
      <c r="L34" s="12">
        <f t="shared" si="0"/>
        <v>13.8</v>
      </c>
      <c r="M34" s="12">
        <v>18.5</v>
      </c>
      <c r="N34" s="12">
        <v>14.5</v>
      </c>
      <c r="O34" s="3">
        <v>15.5</v>
      </c>
      <c r="P34" s="3">
        <v>18</v>
      </c>
      <c r="Q34" s="3">
        <f t="shared" si="1"/>
        <v>80.3</v>
      </c>
      <c r="R34" s="9" t="str">
        <f>IF(Q34&gt;=85,"A",IF(Q34&gt;=65,"B",IF(Q34&gt;=45,"C",IF(Q34&gt;=35,"D",IF(Q34&lt;35,"F")))))</f>
        <v>B</v>
      </c>
      <c r="S34" s="10"/>
    </row>
    <row r="35" spans="1:19" ht="15.75">
      <c r="A35" s="11">
        <v>902519805</v>
      </c>
      <c r="B35" s="3">
        <v>9</v>
      </c>
      <c r="C35" s="3">
        <v>9</v>
      </c>
      <c r="D35" s="3">
        <v>7</v>
      </c>
      <c r="E35" s="3">
        <v>10</v>
      </c>
      <c r="F35" s="3">
        <v>7</v>
      </c>
      <c r="G35" s="3">
        <v>6</v>
      </c>
      <c r="H35" s="3">
        <v>7</v>
      </c>
      <c r="I35" s="3">
        <v>10</v>
      </c>
      <c r="J35" s="3">
        <v>4.5</v>
      </c>
      <c r="K35" s="3">
        <v>5.5</v>
      </c>
      <c r="L35" s="3">
        <f aca="true" t="shared" si="2" ref="L35:L66">SUM(B35:K35)/5</f>
        <v>15</v>
      </c>
      <c r="M35" s="3">
        <v>20</v>
      </c>
      <c r="N35" s="3">
        <v>13</v>
      </c>
      <c r="O35" s="3">
        <v>13.5</v>
      </c>
      <c r="P35" s="3">
        <v>18.5</v>
      </c>
      <c r="Q35" s="3">
        <f aca="true" t="shared" si="3" ref="Q35:Q52">SUM(L35:P35)</f>
        <v>80</v>
      </c>
      <c r="R35" s="8" t="str">
        <f>IF(Q35&gt;=85,"A",IF(Q35&gt;=65,"B",IF(Q35&gt;=45,"C",IF(Q35&gt;=35,"D",IF(Q35&lt;35,"F")))))</f>
        <v>B</v>
      </c>
      <c r="S35" s="4"/>
    </row>
    <row r="36" spans="1:19" s="6" customFormat="1" ht="17.25" customHeight="1">
      <c r="A36" s="11">
        <v>902498054</v>
      </c>
      <c r="B36" s="3" t="s">
        <v>16</v>
      </c>
      <c r="C36" s="12">
        <v>9</v>
      </c>
      <c r="D36" s="12">
        <v>6</v>
      </c>
      <c r="E36" s="12">
        <v>9</v>
      </c>
      <c r="F36" s="12">
        <v>4</v>
      </c>
      <c r="G36" s="12">
        <v>6.75</v>
      </c>
      <c r="H36" s="12">
        <v>7</v>
      </c>
      <c r="I36" s="12" t="s">
        <v>16</v>
      </c>
      <c r="J36" s="12" t="s">
        <v>16</v>
      </c>
      <c r="K36" s="12">
        <v>7</v>
      </c>
      <c r="L36" s="12">
        <f t="shared" si="2"/>
        <v>9.75</v>
      </c>
      <c r="M36" s="12">
        <v>11</v>
      </c>
      <c r="N36" s="12">
        <v>12</v>
      </c>
      <c r="O36" s="3">
        <v>15.5</v>
      </c>
      <c r="P36" s="3">
        <v>17.5</v>
      </c>
      <c r="Q36" s="3">
        <f t="shared" si="3"/>
        <v>65.75</v>
      </c>
      <c r="R36" s="9" t="str">
        <f>IF(Q36&gt;=85,"A",IF(Q36&gt;=65,"B",IF(Q36&gt;=45,"C",IF(Q36&gt;=35,"D",IF(Q36&lt;35,"F")))))</f>
        <v>B</v>
      </c>
      <c r="S36" s="10"/>
    </row>
    <row r="37" spans="1:19" ht="15.75">
      <c r="A37" s="11">
        <v>902505973</v>
      </c>
      <c r="B37" s="3">
        <v>6.5</v>
      </c>
      <c r="C37" s="3">
        <v>9</v>
      </c>
      <c r="D37" s="3">
        <v>6.5</v>
      </c>
      <c r="E37" s="3">
        <v>6</v>
      </c>
      <c r="F37" s="3">
        <v>6</v>
      </c>
      <c r="G37" s="3">
        <v>7.5</v>
      </c>
      <c r="H37" s="3" t="s">
        <v>16</v>
      </c>
      <c r="I37" s="3" t="s">
        <v>16</v>
      </c>
      <c r="J37" s="3" t="s">
        <v>16</v>
      </c>
      <c r="K37" s="3">
        <v>4</v>
      </c>
      <c r="L37" s="3">
        <f t="shared" si="2"/>
        <v>9.1</v>
      </c>
      <c r="M37" s="3">
        <v>16.5</v>
      </c>
      <c r="N37" s="3">
        <v>14</v>
      </c>
      <c r="O37" s="3">
        <v>18.5</v>
      </c>
      <c r="P37" s="3">
        <v>17.5</v>
      </c>
      <c r="Q37" s="3">
        <f t="shared" si="3"/>
        <v>75.6</v>
      </c>
      <c r="R37" s="8" t="str">
        <f>IF(Q37&gt;=85,"A",IF(Q37&gt;=65,"B",IF(Q37&gt;=45,"C",IF(Q37&gt;=35,"D",IF(Q37&lt;35,"F")))))</f>
        <v>B</v>
      </c>
      <c r="S37" s="4"/>
    </row>
    <row r="38" spans="1:19" ht="15.75">
      <c r="A38" s="11">
        <v>902475190</v>
      </c>
      <c r="B38" s="3">
        <v>1.75</v>
      </c>
      <c r="C38" s="3">
        <v>6.25</v>
      </c>
      <c r="D38" s="3">
        <v>2.5</v>
      </c>
      <c r="E38" s="3">
        <v>6</v>
      </c>
      <c r="F38" s="3">
        <v>4</v>
      </c>
      <c r="G38" s="3" t="s">
        <v>16</v>
      </c>
      <c r="H38" s="3" t="s">
        <v>16</v>
      </c>
      <c r="I38" s="3" t="s">
        <v>16</v>
      </c>
      <c r="J38" s="3" t="s">
        <v>16</v>
      </c>
      <c r="K38" s="3" t="s">
        <v>16</v>
      </c>
      <c r="L38" s="3">
        <f t="shared" si="2"/>
        <v>4.1</v>
      </c>
      <c r="M38" s="3">
        <v>13</v>
      </c>
      <c r="N38" s="3">
        <v>6.5</v>
      </c>
      <c r="O38" s="3">
        <v>11</v>
      </c>
      <c r="P38" s="3">
        <v>12</v>
      </c>
      <c r="Q38" s="3">
        <f t="shared" si="3"/>
        <v>46.6</v>
      </c>
      <c r="R38" s="8" t="str">
        <f>IF(Q38&gt;=85,"A",IF(Q38&gt;=65,"B",IF(Q38&gt;=45,"C",IF(Q38&gt;=35,"D",IF(Q38&lt;35,"F")))))</f>
        <v>C</v>
      </c>
      <c r="S38" s="4"/>
    </row>
    <row r="39" spans="1:19" ht="15.75">
      <c r="A39" s="11">
        <v>902150559</v>
      </c>
      <c r="B39" s="3">
        <v>9</v>
      </c>
      <c r="C39" s="3">
        <v>9.25</v>
      </c>
      <c r="D39" s="3">
        <v>5.5</v>
      </c>
      <c r="E39" s="3" t="s">
        <v>16</v>
      </c>
      <c r="F39" s="3">
        <v>7.5</v>
      </c>
      <c r="G39" s="3">
        <v>5.5</v>
      </c>
      <c r="H39" s="3" t="s">
        <v>16</v>
      </c>
      <c r="I39" s="3" t="s">
        <v>16</v>
      </c>
      <c r="J39" s="3" t="s">
        <v>16</v>
      </c>
      <c r="K39" s="3" t="s">
        <v>16</v>
      </c>
      <c r="L39" s="3">
        <f t="shared" si="2"/>
        <v>7.35</v>
      </c>
      <c r="M39" s="3">
        <v>15.5</v>
      </c>
      <c r="N39" s="3">
        <v>19</v>
      </c>
      <c r="O39" s="3">
        <v>18.5</v>
      </c>
      <c r="P39" s="3">
        <v>15</v>
      </c>
      <c r="Q39" s="3">
        <f t="shared" si="3"/>
        <v>75.35</v>
      </c>
      <c r="R39" s="8" t="str">
        <f>IF(Q39&gt;=85,"A",IF(Q39&gt;=65,"B",IF(Q39&gt;=45,"C",IF(Q39&gt;=35,"D",IF(Q39&lt;35,"F")))))</f>
        <v>B</v>
      </c>
      <c r="S39" s="4"/>
    </row>
    <row r="40" spans="1:19" ht="15.75">
      <c r="A40" s="11">
        <v>902531351</v>
      </c>
      <c r="B40" s="3">
        <v>4.5</v>
      </c>
      <c r="C40" s="3">
        <v>8.25</v>
      </c>
      <c r="D40" s="3">
        <v>2.5</v>
      </c>
      <c r="E40" s="3" t="s">
        <v>16</v>
      </c>
      <c r="F40" s="3">
        <v>5</v>
      </c>
      <c r="G40" s="3">
        <v>4</v>
      </c>
      <c r="H40" s="3" t="s">
        <v>16</v>
      </c>
      <c r="I40" s="3" t="s">
        <v>16</v>
      </c>
      <c r="J40" s="3" t="s">
        <v>16</v>
      </c>
      <c r="K40" s="3" t="s">
        <v>16</v>
      </c>
      <c r="L40" s="3">
        <f t="shared" si="2"/>
        <v>4.85</v>
      </c>
      <c r="M40" s="3">
        <v>11</v>
      </c>
      <c r="N40" s="3">
        <v>12</v>
      </c>
      <c r="O40" s="3" t="s">
        <v>16</v>
      </c>
      <c r="P40" s="3" t="s">
        <v>16</v>
      </c>
      <c r="Q40" s="3">
        <f t="shared" si="3"/>
        <v>27.85</v>
      </c>
      <c r="R40" s="8" t="str">
        <f>IF(Q40&gt;=85,"A",IF(Q40&gt;=65,"B",IF(Q40&gt;=45,"C",IF(Q40&gt;=35,"D",IF(Q40&lt;35,"F")))))</f>
        <v>F</v>
      </c>
      <c r="S40" s="4"/>
    </row>
    <row r="41" spans="1:19" s="6" customFormat="1" ht="15.75">
      <c r="A41" s="11">
        <v>902090240</v>
      </c>
      <c r="B41" s="3">
        <v>9.5</v>
      </c>
      <c r="C41" s="12">
        <v>8.25</v>
      </c>
      <c r="D41" s="12">
        <v>10</v>
      </c>
      <c r="E41" s="12">
        <v>6</v>
      </c>
      <c r="F41" s="12">
        <v>10</v>
      </c>
      <c r="G41" s="12">
        <v>4</v>
      </c>
      <c r="H41" s="12">
        <v>5.75</v>
      </c>
      <c r="I41" s="12">
        <v>10</v>
      </c>
      <c r="J41" s="12">
        <v>10</v>
      </c>
      <c r="K41" s="12">
        <v>6</v>
      </c>
      <c r="L41" s="12">
        <f t="shared" si="2"/>
        <v>15.9</v>
      </c>
      <c r="M41" s="12">
        <v>21</v>
      </c>
      <c r="N41" s="12">
        <v>6</v>
      </c>
      <c r="O41" s="3">
        <v>5.5</v>
      </c>
      <c r="P41" s="3">
        <v>19</v>
      </c>
      <c r="Q41" s="3">
        <f t="shared" si="3"/>
        <v>67.4</v>
      </c>
      <c r="R41" s="9" t="str">
        <f>IF(Q41&gt;=85,"A",IF(Q41&gt;=65,"B",IF(Q41&gt;=45,"C",IF(Q41&gt;=35,"D",IF(Q41&lt;35,"F")))))</f>
        <v>B</v>
      </c>
      <c r="S41" s="10"/>
    </row>
    <row r="42" spans="1:19" ht="15.75">
      <c r="A42" s="11">
        <v>902534666</v>
      </c>
      <c r="B42" s="12">
        <v>5.5</v>
      </c>
      <c r="C42" s="12">
        <v>7</v>
      </c>
      <c r="D42" s="12">
        <v>3.5</v>
      </c>
      <c r="E42" s="12">
        <v>9</v>
      </c>
      <c r="F42" s="12">
        <v>7</v>
      </c>
      <c r="G42" s="3">
        <v>7.5</v>
      </c>
      <c r="H42" s="3" t="s">
        <v>16</v>
      </c>
      <c r="I42" s="3">
        <v>10</v>
      </c>
      <c r="J42" s="3">
        <v>10</v>
      </c>
      <c r="K42" s="3" t="s">
        <v>16</v>
      </c>
      <c r="L42" s="3">
        <f t="shared" si="2"/>
        <v>11.9</v>
      </c>
      <c r="M42" s="12">
        <v>20</v>
      </c>
      <c r="N42" s="12">
        <v>16</v>
      </c>
      <c r="O42" s="3">
        <v>14</v>
      </c>
      <c r="P42" s="3">
        <v>14.5</v>
      </c>
      <c r="Q42" s="3">
        <f t="shared" si="3"/>
        <v>76.4</v>
      </c>
      <c r="R42" s="9" t="str">
        <f>IF(Q42&gt;=85,"A",IF(Q42&gt;=65,"B",IF(Q42&gt;=45,"C",IF(Q42&gt;=35,"D",IF(Q42&lt;35,"F")))))</f>
        <v>B</v>
      </c>
      <c r="S42" s="10"/>
    </row>
    <row r="43" spans="1:19" ht="15.75">
      <c r="A43" s="11">
        <v>902080034</v>
      </c>
      <c r="B43" s="12">
        <v>10</v>
      </c>
      <c r="C43" s="12">
        <v>9</v>
      </c>
      <c r="D43" s="12">
        <v>7.5</v>
      </c>
      <c r="E43" s="12">
        <v>10</v>
      </c>
      <c r="F43" s="12">
        <v>9</v>
      </c>
      <c r="G43" s="3">
        <v>10</v>
      </c>
      <c r="H43" s="3">
        <v>9.25</v>
      </c>
      <c r="I43" s="3">
        <v>10</v>
      </c>
      <c r="J43" s="3">
        <v>8.5</v>
      </c>
      <c r="K43" s="3">
        <v>10</v>
      </c>
      <c r="L43" s="3">
        <f t="shared" si="2"/>
        <v>18.65</v>
      </c>
      <c r="M43" s="12">
        <v>17.5</v>
      </c>
      <c r="N43" s="12">
        <v>17.5</v>
      </c>
      <c r="O43" s="3">
        <v>17.75</v>
      </c>
      <c r="P43" s="3">
        <v>21</v>
      </c>
      <c r="Q43" s="3">
        <f t="shared" si="3"/>
        <v>92.4</v>
      </c>
      <c r="R43" s="9" t="str">
        <f>IF(Q43&gt;=85,"A",IF(Q43&gt;=65,"B",IF(Q43&gt;=45,"C",IF(Q43&gt;=35,"D",IF(Q43&lt;35,"F")))))</f>
        <v>A</v>
      </c>
      <c r="S43" s="10"/>
    </row>
    <row r="44" spans="1:19" ht="15.75">
      <c r="A44" s="11">
        <v>902788465</v>
      </c>
      <c r="B44" s="12">
        <v>10</v>
      </c>
      <c r="C44" s="12">
        <v>8</v>
      </c>
      <c r="D44" s="12">
        <v>8.5</v>
      </c>
      <c r="E44" s="12">
        <v>9</v>
      </c>
      <c r="F44" s="12">
        <v>8</v>
      </c>
      <c r="G44" s="3">
        <v>8</v>
      </c>
      <c r="H44" s="3">
        <v>8.5</v>
      </c>
      <c r="I44" s="3">
        <v>10</v>
      </c>
      <c r="J44" s="3">
        <v>7</v>
      </c>
      <c r="K44" s="3">
        <v>8</v>
      </c>
      <c r="L44" s="3">
        <f t="shared" si="2"/>
        <v>17</v>
      </c>
      <c r="M44" s="12">
        <v>20.5</v>
      </c>
      <c r="N44" s="12">
        <v>15</v>
      </c>
      <c r="O44" s="3">
        <v>17.5</v>
      </c>
      <c r="P44" s="3">
        <v>20</v>
      </c>
      <c r="Q44" s="3">
        <f t="shared" si="3"/>
        <v>90</v>
      </c>
      <c r="R44" s="9" t="str">
        <f>IF(Q44&gt;=85,"A",IF(Q44&gt;=65,"B",IF(Q44&gt;=45,"C",IF(Q44&gt;=35,"D",IF(Q44&lt;35,"F")))))</f>
        <v>A</v>
      </c>
      <c r="S44" s="10"/>
    </row>
    <row r="45" spans="1:19" ht="16.5" customHeight="1">
      <c r="A45" s="11">
        <v>902525877</v>
      </c>
      <c r="B45" s="12">
        <v>6</v>
      </c>
      <c r="C45" s="12">
        <v>5</v>
      </c>
      <c r="D45" s="12">
        <v>7.5</v>
      </c>
      <c r="E45" s="12">
        <v>9.5</v>
      </c>
      <c r="F45" s="12">
        <v>9</v>
      </c>
      <c r="G45" s="3">
        <v>8.75</v>
      </c>
      <c r="H45" s="3">
        <v>9</v>
      </c>
      <c r="I45" s="3">
        <v>10</v>
      </c>
      <c r="J45" s="3">
        <v>9</v>
      </c>
      <c r="K45" s="3">
        <v>10</v>
      </c>
      <c r="L45" s="3">
        <f t="shared" si="2"/>
        <v>16.75</v>
      </c>
      <c r="M45" s="12">
        <v>21</v>
      </c>
      <c r="N45" s="12">
        <v>16</v>
      </c>
      <c r="O45" s="3">
        <v>17</v>
      </c>
      <c r="P45" s="3">
        <v>19.5</v>
      </c>
      <c r="Q45" s="3">
        <f t="shared" si="3"/>
        <v>90.25</v>
      </c>
      <c r="R45" s="9" t="str">
        <f>IF(Q45&gt;=85,"A",IF(Q45&gt;=65,"B",IF(Q45&gt;=45,"C",IF(Q45&gt;=35,"D",IF(Q45&lt;35,"F")))))</f>
        <v>A</v>
      </c>
      <c r="S45" s="10"/>
    </row>
    <row r="46" spans="1:19" s="6" customFormat="1" ht="15.75">
      <c r="A46" s="11">
        <v>902516649</v>
      </c>
      <c r="B46" s="12">
        <v>8</v>
      </c>
      <c r="C46" s="12">
        <v>9</v>
      </c>
      <c r="D46" s="12">
        <v>8.5</v>
      </c>
      <c r="E46" s="12">
        <v>9.75</v>
      </c>
      <c r="F46" s="12">
        <v>10</v>
      </c>
      <c r="G46" s="12">
        <v>7.5</v>
      </c>
      <c r="H46" s="12">
        <v>9.5</v>
      </c>
      <c r="I46" s="12">
        <v>10</v>
      </c>
      <c r="J46" s="12">
        <v>10</v>
      </c>
      <c r="K46" s="12">
        <v>10</v>
      </c>
      <c r="L46" s="12">
        <f t="shared" si="2"/>
        <v>18.45</v>
      </c>
      <c r="M46" s="12">
        <v>21</v>
      </c>
      <c r="N46" s="12">
        <v>17.75</v>
      </c>
      <c r="O46" s="3">
        <v>16</v>
      </c>
      <c r="P46" s="3">
        <v>18.5</v>
      </c>
      <c r="Q46" s="3">
        <f t="shared" si="3"/>
        <v>91.7</v>
      </c>
      <c r="R46" s="9" t="str">
        <f>IF(Q46&gt;=85,"A",IF(Q46&gt;=65,"B",IF(Q46&gt;=45,"C",IF(Q46&gt;=35,"D",IF(Q46&lt;35,"F")))))</f>
        <v>A</v>
      </c>
      <c r="S46" s="10"/>
    </row>
    <row r="47" spans="1:19" ht="15.75">
      <c r="A47" s="11">
        <v>902526467</v>
      </c>
      <c r="B47" s="3">
        <v>9.5</v>
      </c>
      <c r="C47" s="3">
        <v>9.5</v>
      </c>
      <c r="D47" s="12">
        <v>8.5</v>
      </c>
      <c r="E47" s="3">
        <v>9.25</v>
      </c>
      <c r="F47" s="3">
        <v>7.5</v>
      </c>
      <c r="G47" s="3">
        <v>8.5</v>
      </c>
      <c r="H47" s="3">
        <v>7</v>
      </c>
      <c r="I47" s="3">
        <v>10</v>
      </c>
      <c r="J47" s="3">
        <v>4</v>
      </c>
      <c r="K47" s="3">
        <v>9</v>
      </c>
      <c r="L47" s="3">
        <f t="shared" si="2"/>
        <v>16.55</v>
      </c>
      <c r="M47" s="3">
        <v>12.5</v>
      </c>
      <c r="N47" s="3">
        <v>8</v>
      </c>
      <c r="O47" s="3">
        <v>7</v>
      </c>
      <c r="P47" s="3">
        <v>12.5</v>
      </c>
      <c r="Q47" s="3">
        <f t="shared" si="3"/>
        <v>56.55</v>
      </c>
      <c r="R47" s="8" t="str">
        <f>IF(Q47&gt;=85,"A",IF(Q47&gt;=65,"B",IF(Q47&gt;=45,"C",IF(Q47&gt;=35,"D",IF(Q47&lt;35,"F")))))</f>
        <v>C</v>
      </c>
      <c r="S47" s="4"/>
    </row>
    <row r="48" spans="1:19" ht="15.75">
      <c r="A48" s="11">
        <v>903192439</v>
      </c>
      <c r="B48" s="3">
        <v>9</v>
      </c>
      <c r="C48" s="3">
        <v>9.5</v>
      </c>
      <c r="D48" s="3">
        <v>7</v>
      </c>
      <c r="E48" s="3">
        <v>10</v>
      </c>
      <c r="F48" s="3">
        <v>10</v>
      </c>
      <c r="G48" s="3">
        <v>10</v>
      </c>
      <c r="H48" s="3">
        <v>8.5</v>
      </c>
      <c r="I48" s="3">
        <v>10</v>
      </c>
      <c r="J48" s="3">
        <v>10</v>
      </c>
      <c r="K48" s="3">
        <v>8.5</v>
      </c>
      <c r="L48" s="3">
        <f t="shared" si="2"/>
        <v>18.5</v>
      </c>
      <c r="M48" s="3">
        <v>12</v>
      </c>
      <c r="N48" s="3">
        <v>21</v>
      </c>
      <c r="O48" s="3">
        <v>20.5</v>
      </c>
      <c r="P48" s="3">
        <v>20</v>
      </c>
      <c r="Q48" s="3">
        <f t="shared" si="3"/>
        <v>92</v>
      </c>
      <c r="R48" s="8" t="str">
        <f>IF(Q48&gt;=85,"A",IF(Q48&gt;=65,"B",IF(Q48&gt;=45,"C",IF(Q48&gt;=35,"D",IF(Q48&lt;35,"F")))))</f>
        <v>A</v>
      </c>
      <c r="S48" s="4"/>
    </row>
    <row r="49" spans="1:19" ht="15.75">
      <c r="A49" s="11">
        <v>902486627</v>
      </c>
      <c r="B49" s="3">
        <v>7.75</v>
      </c>
      <c r="C49" s="3" t="s">
        <v>16</v>
      </c>
      <c r="D49" s="3">
        <v>3.5</v>
      </c>
      <c r="E49" s="3">
        <v>9.75</v>
      </c>
      <c r="F49" s="3">
        <v>4</v>
      </c>
      <c r="G49" s="3">
        <v>9.25</v>
      </c>
      <c r="H49" s="3">
        <v>5.75</v>
      </c>
      <c r="I49" s="3">
        <v>10</v>
      </c>
      <c r="J49" s="3">
        <v>7</v>
      </c>
      <c r="K49" s="3">
        <v>7</v>
      </c>
      <c r="L49" s="3">
        <f t="shared" si="2"/>
        <v>12.8</v>
      </c>
      <c r="M49" s="3">
        <v>18</v>
      </c>
      <c r="N49" s="3">
        <v>17</v>
      </c>
      <c r="O49" s="3">
        <v>16</v>
      </c>
      <c r="P49" s="3">
        <v>16.5</v>
      </c>
      <c r="Q49" s="3">
        <f t="shared" si="3"/>
        <v>80.3</v>
      </c>
      <c r="R49" s="8" t="str">
        <f>IF(Q49&gt;=85,"A",IF(Q49&gt;=65,"B",IF(Q49&gt;=45,"C",IF(Q49&gt;=35,"D",IF(Q49&lt;35,"F")))))</f>
        <v>B</v>
      </c>
      <c r="S49" s="4"/>
    </row>
    <row r="50" spans="1:19" ht="15.75">
      <c r="A50" s="11">
        <v>902799770</v>
      </c>
      <c r="B50" s="3">
        <v>6.5</v>
      </c>
      <c r="C50" s="3">
        <v>7.5</v>
      </c>
      <c r="D50" s="3">
        <v>2.5</v>
      </c>
      <c r="E50" s="3">
        <v>9.25</v>
      </c>
      <c r="F50" s="3">
        <v>8</v>
      </c>
      <c r="G50" s="3">
        <v>9</v>
      </c>
      <c r="H50" s="3">
        <v>9.5</v>
      </c>
      <c r="I50" s="3">
        <v>10</v>
      </c>
      <c r="J50" s="3">
        <v>10</v>
      </c>
      <c r="K50" s="3">
        <v>3</v>
      </c>
      <c r="L50" s="3">
        <f t="shared" si="2"/>
        <v>15.05</v>
      </c>
      <c r="M50" s="3">
        <v>19</v>
      </c>
      <c r="N50" s="3">
        <v>12.5</v>
      </c>
      <c r="O50" s="3">
        <v>12.5</v>
      </c>
      <c r="P50" s="3">
        <v>18.5</v>
      </c>
      <c r="Q50" s="3">
        <f t="shared" si="3"/>
        <v>77.55</v>
      </c>
      <c r="R50" s="8" t="str">
        <f>IF(Q50&gt;=85,"A",IF(Q50&gt;=65,"B",IF(Q50&gt;=45,"C",IF(Q50&gt;=35,"D",IF(Q50&lt;35,"F")))))</f>
        <v>B</v>
      </c>
      <c r="S50" s="4"/>
    </row>
    <row r="51" spans="1:19" ht="15.75">
      <c r="A51" s="11">
        <v>903087331</v>
      </c>
      <c r="B51" s="3">
        <v>4.5</v>
      </c>
      <c r="C51" s="3">
        <v>7.75</v>
      </c>
      <c r="D51" s="3">
        <v>5</v>
      </c>
      <c r="E51" s="3">
        <v>7.75</v>
      </c>
      <c r="F51" s="3">
        <v>7</v>
      </c>
      <c r="G51" s="3" t="s">
        <v>16</v>
      </c>
      <c r="H51" s="3">
        <v>8.5</v>
      </c>
      <c r="I51" s="3">
        <v>10</v>
      </c>
      <c r="J51" s="3">
        <v>7.75</v>
      </c>
      <c r="K51" s="3" t="s">
        <v>16</v>
      </c>
      <c r="L51" s="3">
        <f t="shared" si="2"/>
        <v>11.65</v>
      </c>
      <c r="M51" s="3">
        <v>16</v>
      </c>
      <c r="N51" s="3">
        <v>13.75</v>
      </c>
      <c r="O51" s="3">
        <v>13.5</v>
      </c>
      <c r="P51" s="3">
        <v>16</v>
      </c>
      <c r="Q51" s="3">
        <f t="shared" si="3"/>
        <v>70.9</v>
      </c>
      <c r="R51" s="8" t="str">
        <f>IF(Q51&gt;=85,"A",IF(Q51&gt;=65,"B",IF(Q51&gt;=45,"C",IF(Q51&gt;=35,"D",IF(Q51&lt;35,"F")))))</f>
        <v>B</v>
      </c>
      <c r="S51" s="4"/>
    </row>
    <row r="52" spans="1:19" ht="15.75">
      <c r="A52" s="11">
        <v>902531367</v>
      </c>
      <c r="B52" s="3">
        <v>9.25</v>
      </c>
      <c r="C52" s="3">
        <v>7.25</v>
      </c>
      <c r="D52" s="3">
        <v>7.5</v>
      </c>
      <c r="E52" s="3">
        <v>10</v>
      </c>
      <c r="F52" s="3">
        <v>8.5</v>
      </c>
      <c r="G52" s="3">
        <v>10</v>
      </c>
      <c r="H52" s="3">
        <v>10</v>
      </c>
      <c r="I52" s="3">
        <v>10</v>
      </c>
      <c r="J52" s="3">
        <v>10</v>
      </c>
      <c r="K52" s="3">
        <v>10</v>
      </c>
      <c r="L52" s="3">
        <f t="shared" si="2"/>
        <v>18.5</v>
      </c>
      <c r="M52" s="3">
        <v>18</v>
      </c>
      <c r="N52" s="3">
        <v>15.75</v>
      </c>
      <c r="O52" s="3">
        <v>18</v>
      </c>
      <c r="P52" s="3">
        <v>17.5</v>
      </c>
      <c r="Q52" s="3">
        <f t="shared" si="3"/>
        <v>87.75</v>
      </c>
      <c r="R52" s="8" t="str">
        <f>IF(Q52&gt;=85,"A",IF(Q52&gt;=65,"B",IF(Q52&gt;=45,"C",IF(Q52&gt;=35,"D",IF(Q52&lt;35,"F")))))</f>
        <v>A</v>
      </c>
      <c r="S52" s="4"/>
    </row>
    <row r="53" spans="1:19" ht="15.75">
      <c r="A53" s="11">
        <v>902428092</v>
      </c>
      <c r="B53" s="3">
        <v>2.5</v>
      </c>
      <c r="C53" s="3">
        <v>5.25</v>
      </c>
      <c r="D53" s="3">
        <v>3.5</v>
      </c>
      <c r="E53" s="3" t="s">
        <v>16</v>
      </c>
      <c r="F53" s="3" t="s">
        <v>16</v>
      </c>
      <c r="G53" s="3" t="s">
        <v>16</v>
      </c>
      <c r="H53" s="3" t="s">
        <v>16</v>
      </c>
      <c r="I53" s="3" t="s">
        <v>16</v>
      </c>
      <c r="J53" s="3" t="s">
        <v>16</v>
      </c>
      <c r="K53" s="3" t="s">
        <v>16</v>
      </c>
      <c r="L53" s="3">
        <f t="shared" si="2"/>
        <v>2.25</v>
      </c>
      <c r="M53" s="3" t="s">
        <v>16</v>
      </c>
      <c r="N53" s="3" t="s">
        <v>16</v>
      </c>
      <c r="O53" s="3" t="s">
        <v>16</v>
      </c>
      <c r="P53" s="3" t="s">
        <v>16</v>
      </c>
      <c r="Q53" s="3">
        <f aca="true" t="shared" si="4" ref="Q53:Q58">SUM(L53:P53)</f>
        <v>2.25</v>
      </c>
      <c r="R53" s="8" t="s">
        <v>26</v>
      </c>
      <c r="S53" s="4"/>
    </row>
    <row r="54" spans="1:19" ht="15.75">
      <c r="A54" s="11">
        <v>902471397</v>
      </c>
      <c r="B54" s="3">
        <v>7.75</v>
      </c>
      <c r="C54" s="3">
        <v>6.25</v>
      </c>
      <c r="D54" s="3">
        <v>10</v>
      </c>
      <c r="E54" s="3">
        <v>9.75</v>
      </c>
      <c r="F54" s="3">
        <v>9.5</v>
      </c>
      <c r="G54" s="3">
        <v>10</v>
      </c>
      <c r="H54" s="3">
        <v>8.5</v>
      </c>
      <c r="I54" s="3">
        <v>10</v>
      </c>
      <c r="J54" s="3">
        <v>10</v>
      </c>
      <c r="K54" s="3">
        <v>8</v>
      </c>
      <c r="L54" s="3">
        <f t="shared" si="2"/>
        <v>17.95</v>
      </c>
      <c r="M54" s="3">
        <v>19</v>
      </c>
      <c r="N54" s="3">
        <v>17.25</v>
      </c>
      <c r="O54" s="3">
        <v>19.5</v>
      </c>
      <c r="P54" s="3">
        <v>16.5</v>
      </c>
      <c r="Q54" s="3">
        <f t="shared" si="4"/>
        <v>90.2</v>
      </c>
      <c r="R54" s="8" t="str">
        <f>IF(Q54&gt;=85,"A",IF(Q54&gt;=65,"B",IF(Q54&gt;=45,"C",IF(Q54&gt;=35,"D",IF(Q54&lt;35,"F")))))</f>
        <v>A</v>
      </c>
      <c r="S54" s="4"/>
    </row>
    <row r="55" spans="1:19" ht="15.75">
      <c r="A55" s="11">
        <v>902507057</v>
      </c>
      <c r="B55" s="3">
        <v>9</v>
      </c>
      <c r="C55" s="3">
        <v>9</v>
      </c>
      <c r="D55" s="3">
        <v>3.5</v>
      </c>
      <c r="E55" s="3">
        <v>9.25</v>
      </c>
      <c r="F55" s="3">
        <v>4.5</v>
      </c>
      <c r="G55" s="3">
        <v>10</v>
      </c>
      <c r="H55" s="3">
        <v>10</v>
      </c>
      <c r="I55" s="3">
        <v>10</v>
      </c>
      <c r="J55" s="3">
        <v>7.5</v>
      </c>
      <c r="K55" s="3">
        <v>7</v>
      </c>
      <c r="L55" s="3">
        <f t="shared" si="2"/>
        <v>15.95</v>
      </c>
      <c r="M55" s="3">
        <v>14.5</v>
      </c>
      <c r="N55" s="3">
        <v>19</v>
      </c>
      <c r="O55" s="3">
        <v>18.5</v>
      </c>
      <c r="P55" s="3">
        <v>19.5</v>
      </c>
      <c r="Q55" s="3">
        <f t="shared" si="4"/>
        <v>87.45</v>
      </c>
      <c r="R55" s="8" t="str">
        <f>IF(Q55&gt;=85,"A",IF(Q55&gt;=65,"B",IF(Q55&gt;=45,"C",IF(Q55&gt;=35,"D",IF(Q55&lt;35,"F")))))</f>
        <v>A</v>
      </c>
      <c r="S55" s="4"/>
    </row>
    <row r="56" spans="1:19" ht="15.75">
      <c r="A56" s="11">
        <v>903096030</v>
      </c>
      <c r="B56" s="3">
        <v>8.75</v>
      </c>
      <c r="C56" s="3">
        <v>10</v>
      </c>
      <c r="D56" s="3">
        <v>10</v>
      </c>
      <c r="E56" s="3">
        <v>10</v>
      </c>
      <c r="F56" s="3">
        <v>7</v>
      </c>
      <c r="G56" s="3">
        <v>8.25</v>
      </c>
      <c r="H56" s="3" t="s">
        <v>16</v>
      </c>
      <c r="I56" s="3">
        <v>4</v>
      </c>
      <c r="J56" s="3">
        <v>3</v>
      </c>
      <c r="K56" s="3">
        <v>3</v>
      </c>
      <c r="L56" s="3">
        <f t="shared" si="2"/>
        <v>12.8</v>
      </c>
      <c r="M56" s="3">
        <v>20</v>
      </c>
      <c r="N56" s="3">
        <v>21</v>
      </c>
      <c r="O56" s="3">
        <v>16</v>
      </c>
      <c r="P56" s="3">
        <v>20.5</v>
      </c>
      <c r="Q56" s="3">
        <f t="shared" si="4"/>
        <v>90.3</v>
      </c>
      <c r="R56" s="8" t="str">
        <f>IF(Q56&gt;=85,"A",IF(Q56&gt;=65,"B",IF(Q56&gt;=45,"C",IF(Q56&gt;=35,"D",IF(Q56&lt;35,"F")))))</f>
        <v>A</v>
      </c>
      <c r="S56" s="4"/>
    </row>
    <row r="57" spans="1:19" ht="15.75">
      <c r="A57" s="11">
        <v>903173797</v>
      </c>
      <c r="B57" s="3" t="s">
        <v>16</v>
      </c>
      <c r="C57" s="3">
        <v>7</v>
      </c>
      <c r="D57" s="3" t="s">
        <v>16</v>
      </c>
      <c r="E57" s="3" t="s">
        <v>16</v>
      </c>
      <c r="F57" s="3" t="s">
        <v>16</v>
      </c>
      <c r="G57" s="3" t="s">
        <v>16</v>
      </c>
      <c r="H57" s="3" t="s">
        <v>16</v>
      </c>
      <c r="I57" s="3" t="s">
        <v>16</v>
      </c>
      <c r="J57" s="3" t="s">
        <v>16</v>
      </c>
      <c r="K57" s="3" t="s">
        <v>16</v>
      </c>
      <c r="L57" s="3">
        <f t="shared" si="2"/>
        <v>1.4</v>
      </c>
      <c r="M57" s="3">
        <v>19.5</v>
      </c>
      <c r="N57" s="3">
        <v>11.5</v>
      </c>
      <c r="O57" s="3">
        <v>16</v>
      </c>
      <c r="P57" s="3">
        <v>19</v>
      </c>
      <c r="Q57" s="3">
        <f t="shared" si="4"/>
        <v>67.4</v>
      </c>
      <c r="R57" s="8" t="str">
        <f>IF(Q57&gt;=85,"A",IF(Q57&gt;=65,"B",IF(Q57&gt;=45,"C",IF(Q57&gt;=35,"D",IF(Q57&lt;35,"F")))))</f>
        <v>B</v>
      </c>
      <c r="S57" s="4"/>
    </row>
    <row r="58" spans="1:19" ht="15.75">
      <c r="A58" s="11">
        <v>903175196</v>
      </c>
      <c r="B58" s="3">
        <v>6.5</v>
      </c>
      <c r="C58" s="3">
        <v>7</v>
      </c>
      <c r="D58" s="3">
        <v>5</v>
      </c>
      <c r="E58" s="3" t="s">
        <v>16</v>
      </c>
      <c r="F58" s="3" t="s">
        <v>16</v>
      </c>
      <c r="G58" s="3" t="s">
        <v>16</v>
      </c>
      <c r="H58" s="3" t="s">
        <v>16</v>
      </c>
      <c r="I58" s="3" t="s">
        <v>16</v>
      </c>
      <c r="J58" s="3" t="s">
        <v>16</v>
      </c>
      <c r="K58" s="3" t="s">
        <v>16</v>
      </c>
      <c r="L58" s="3">
        <f t="shared" si="2"/>
        <v>3.7</v>
      </c>
      <c r="M58" s="3" t="s">
        <v>16</v>
      </c>
      <c r="N58" s="3" t="s">
        <v>16</v>
      </c>
      <c r="O58" s="3" t="s">
        <v>16</v>
      </c>
      <c r="P58" s="3" t="s">
        <v>16</v>
      </c>
      <c r="Q58" s="3">
        <f t="shared" si="4"/>
        <v>3.7</v>
      </c>
      <c r="R58" s="8" t="s">
        <v>26</v>
      </c>
      <c r="S58" s="4"/>
    </row>
    <row r="59" spans="1:19" ht="15.75">
      <c r="A59" s="11">
        <v>902460294</v>
      </c>
      <c r="B59" s="3">
        <v>9</v>
      </c>
      <c r="C59" s="3">
        <v>8.25</v>
      </c>
      <c r="D59" s="3">
        <v>10</v>
      </c>
      <c r="E59" s="3">
        <v>10</v>
      </c>
      <c r="F59" s="3">
        <v>7.5</v>
      </c>
      <c r="G59" s="3">
        <v>10</v>
      </c>
      <c r="H59" s="3">
        <v>9</v>
      </c>
      <c r="I59" s="3">
        <v>10</v>
      </c>
      <c r="J59" s="3">
        <v>6.5</v>
      </c>
      <c r="K59" s="3">
        <v>9</v>
      </c>
      <c r="L59" s="3">
        <f t="shared" si="2"/>
        <v>17.85</v>
      </c>
      <c r="M59" s="3">
        <v>19</v>
      </c>
      <c r="N59" s="3">
        <v>12.25</v>
      </c>
      <c r="O59" s="3">
        <v>18.5</v>
      </c>
      <c r="P59" s="3">
        <v>18.5</v>
      </c>
      <c r="Q59" s="3">
        <f aca="true" t="shared" si="5" ref="Q59:Q71">SUM(L59:P59)</f>
        <v>86.1</v>
      </c>
      <c r="R59" s="8" t="str">
        <f>IF(Q59&gt;=85,"A",IF(Q59&gt;=65,"B",IF(Q59&gt;=45,"C",IF(Q59&gt;=35,"D",IF(Q59&lt;35,"F")))))</f>
        <v>A</v>
      </c>
      <c r="S59" s="4"/>
    </row>
    <row r="60" spans="1:19" ht="15.75">
      <c r="A60" s="11">
        <v>902527182</v>
      </c>
      <c r="B60" s="3">
        <v>2</v>
      </c>
      <c r="C60" s="3">
        <v>5.25</v>
      </c>
      <c r="D60" s="3">
        <v>4.5</v>
      </c>
      <c r="E60" s="3">
        <v>7.75</v>
      </c>
      <c r="F60" s="3">
        <v>5.5</v>
      </c>
      <c r="G60" s="3">
        <v>9</v>
      </c>
      <c r="H60" s="3">
        <v>8.5</v>
      </c>
      <c r="I60" s="3">
        <v>10</v>
      </c>
      <c r="J60" s="3">
        <v>7.75</v>
      </c>
      <c r="K60" s="3">
        <v>10</v>
      </c>
      <c r="L60" s="3">
        <f t="shared" si="2"/>
        <v>14.05</v>
      </c>
      <c r="M60" s="3">
        <v>20</v>
      </c>
      <c r="N60" s="3">
        <v>12.5</v>
      </c>
      <c r="O60" s="3">
        <v>17.5</v>
      </c>
      <c r="P60" s="3">
        <v>15</v>
      </c>
      <c r="Q60" s="3">
        <f t="shared" si="5"/>
        <v>79.05</v>
      </c>
      <c r="R60" s="8" t="str">
        <f>IF(Q60&gt;=85,"A",IF(Q60&gt;=65,"B",IF(Q60&gt;=45,"C",IF(Q60&gt;=35,"D",IF(Q60&lt;35,"F")))))</f>
        <v>B</v>
      </c>
      <c r="S60" s="4"/>
    </row>
    <row r="61" spans="1:19" ht="15.75">
      <c r="A61" s="11">
        <v>903022587</v>
      </c>
      <c r="B61" s="3">
        <v>6</v>
      </c>
      <c r="C61" s="3">
        <v>6.5</v>
      </c>
      <c r="D61" s="3">
        <v>10</v>
      </c>
      <c r="E61" s="3">
        <v>10</v>
      </c>
      <c r="F61" s="3">
        <v>7</v>
      </c>
      <c r="G61" s="3">
        <v>10</v>
      </c>
      <c r="H61" s="3">
        <v>8.5</v>
      </c>
      <c r="I61" s="3">
        <v>10</v>
      </c>
      <c r="J61" s="3">
        <v>8</v>
      </c>
      <c r="K61" s="3" t="s">
        <v>16</v>
      </c>
      <c r="L61" s="3">
        <f t="shared" si="2"/>
        <v>15.2</v>
      </c>
      <c r="M61" s="3">
        <v>20.5</v>
      </c>
      <c r="N61" s="3">
        <v>17</v>
      </c>
      <c r="O61" s="3">
        <v>17.5</v>
      </c>
      <c r="P61" s="3">
        <v>17</v>
      </c>
      <c r="Q61" s="3">
        <f t="shared" si="5"/>
        <v>87.2</v>
      </c>
      <c r="R61" s="8" t="str">
        <f>IF(Q61&gt;=85,"A",IF(Q61&gt;=65,"B",IF(Q61&gt;=45,"C",IF(Q61&gt;=35,"D",IF(Q61&lt;35,"F")))))</f>
        <v>A</v>
      </c>
      <c r="S61" s="4"/>
    </row>
    <row r="62" spans="1:19" ht="15.75">
      <c r="A62" s="11">
        <v>902540897</v>
      </c>
      <c r="B62" s="3">
        <v>6.5</v>
      </c>
      <c r="C62" s="3">
        <v>9.5</v>
      </c>
      <c r="D62" s="3">
        <v>3.5</v>
      </c>
      <c r="E62" s="3">
        <v>9.75</v>
      </c>
      <c r="F62" s="3">
        <v>7</v>
      </c>
      <c r="G62" s="3">
        <v>9.5</v>
      </c>
      <c r="H62" s="3">
        <v>9</v>
      </c>
      <c r="I62" s="3">
        <v>10</v>
      </c>
      <c r="J62" s="3">
        <v>8.5</v>
      </c>
      <c r="K62" s="3">
        <v>8</v>
      </c>
      <c r="L62" s="3">
        <f t="shared" si="2"/>
        <v>16.25</v>
      </c>
      <c r="M62" s="3">
        <v>12</v>
      </c>
      <c r="N62" s="3">
        <v>18</v>
      </c>
      <c r="O62" s="3">
        <v>18.5</v>
      </c>
      <c r="P62" s="3">
        <v>18.5</v>
      </c>
      <c r="Q62" s="3">
        <f t="shared" si="5"/>
        <v>83.25</v>
      </c>
      <c r="R62" s="8" t="str">
        <f>IF(Q62&gt;=85,"A",IF(Q62&gt;=65,"B",IF(Q62&gt;=45,"C",IF(Q62&gt;=35,"D",IF(Q62&lt;35,"F")))))</f>
        <v>B</v>
      </c>
      <c r="S62" s="4"/>
    </row>
    <row r="63" spans="1:19" ht="15.75">
      <c r="A63" s="11">
        <v>902992123</v>
      </c>
      <c r="B63" s="3">
        <v>9.5</v>
      </c>
      <c r="C63" s="3">
        <v>10</v>
      </c>
      <c r="D63" s="3">
        <v>7.5</v>
      </c>
      <c r="E63" s="3">
        <v>10</v>
      </c>
      <c r="F63" s="3">
        <v>9</v>
      </c>
      <c r="G63" s="3">
        <v>9.5</v>
      </c>
      <c r="H63" s="3">
        <v>7.5</v>
      </c>
      <c r="I63" s="3">
        <v>10</v>
      </c>
      <c r="J63" s="3">
        <v>10</v>
      </c>
      <c r="K63" s="3">
        <v>10</v>
      </c>
      <c r="L63" s="3">
        <f t="shared" si="2"/>
        <v>18.6</v>
      </c>
      <c r="M63" s="3">
        <v>18.5</v>
      </c>
      <c r="N63" s="3">
        <v>19</v>
      </c>
      <c r="O63" s="3">
        <v>18.5</v>
      </c>
      <c r="P63" s="3">
        <v>18</v>
      </c>
      <c r="Q63" s="3">
        <f t="shared" si="5"/>
        <v>92.6</v>
      </c>
      <c r="R63" s="8" t="str">
        <f>IF(Q63&gt;=85,"A",IF(Q63&gt;=65,"B",IF(Q63&gt;=45,"C",IF(Q63&gt;=35,"D",IF(Q63&lt;35,"F")))))</f>
        <v>A</v>
      </c>
      <c r="S63" s="4"/>
    </row>
    <row r="64" spans="1:19" ht="15.75">
      <c r="A64" s="11">
        <v>903196584</v>
      </c>
      <c r="B64" s="3">
        <v>8.5</v>
      </c>
      <c r="C64" s="3">
        <v>9.25</v>
      </c>
      <c r="D64" s="3">
        <v>9</v>
      </c>
      <c r="E64" s="3">
        <v>9.25</v>
      </c>
      <c r="F64" s="3">
        <v>8</v>
      </c>
      <c r="G64" s="3">
        <v>10</v>
      </c>
      <c r="H64" s="3">
        <v>8.5</v>
      </c>
      <c r="I64" s="3">
        <v>10</v>
      </c>
      <c r="J64" s="3">
        <v>10</v>
      </c>
      <c r="K64" s="3">
        <v>10</v>
      </c>
      <c r="L64" s="3">
        <f t="shared" si="2"/>
        <v>18.5</v>
      </c>
      <c r="M64" s="3">
        <v>16</v>
      </c>
      <c r="N64" s="3">
        <v>13.75</v>
      </c>
      <c r="O64" s="3">
        <v>13</v>
      </c>
      <c r="P64" s="3">
        <v>19.5</v>
      </c>
      <c r="Q64" s="3">
        <f t="shared" si="5"/>
        <v>80.75</v>
      </c>
      <c r="R64" s="8" t="str">
        <f>IF(Q64&gt;=85,"A",IF(Q64&gt;=65,"B",IF(Q64&gt;=45,"C",IF(Q64&gt;=35,"D",IF(Q64&lt;35,"F")))))</f>
        <v>B</v>
      </c>
      <c r="S64" s="4"/>
    </row>
    <row r="65" spans="1:19" ht="15.75">
      <c r="A65" s="11">
        <v>902524778</v>
      </c>
      <c r="B65" s="3">
        <v>5.75</v>
      </c>
      <c r="C65" s="3">
        <v>7.5</v>
      </c>
      <c r="D65" s="3">
        <v>6.5</v>
      </c>
      <c r="E65" s="3">
        <v>9.25</v>
      </c>
      <c r="F65" s="3">
        <v>8</v>
      </c>
      <c r="G65" s="3">
        <v>10</v>
      </c>
      <c r="H65" s="3">
        <v>9</v>
      </c>
      <c r="I65" s="3">
        <v>10</v>
      </c>
      <c r="J65" s="3">
        <v>10</v>
      </c>
      <c r="K65" s="3" t="s">
        <v>16</v>
      </c>
      <c r="L65" s="3">
        <f t="shared" si="2"/>
        <v>15.2</v>
      </c>
      <c r="M65" s="3">
        <v>20</v>
      </c>
      <c r="N65" s="3">
        <v>11</v>
      </c>
      <c r="O65" s="3">
        <v>15</v>
      </c>
      <c r="P65" s="3">
        <v>14</v>
      </c>
      <c r="Q65" s="3">
        <f t="shared" si="5"/>
        <v>75.2</v>
      </c>
      <c r="R65" s="8" t="str">
        <f>IF(Q65&gt;=85,"A",IF(Q65&gt;=65,"B",IF(Q65&gt;=45,"C",IF(Q65&gt;=35,"D",IF(Q65&lt;35,"F")))))</f>
        <v>B</v>
      </c>
      <c r="S65" s="4"/>
    </row>
    <row r="66" spans="1:19" ht="15.75">
      <c r="A66" s="11">
        <v>902426820</v>
      </c>
      <c r="B66" s="3">
        <v>5.5</v>
      </c>
      <c r="C66" s="3">
        <v>7.75</v>
      </c>
      <c r="D66" s="3">
        <v>7</v>
      </c>
      <c r="E66" s="3">
        <v>6.5</v>
      </c>
      <c r="F66" s="3">
        <v>5</v>
      </c>
      <c r="G66" s="3">
        <v>6</v>
      </c>
      <c r="H66" s="3">
        <v>7</v>
      </c>
      <c r="I66" s="3">
        <v>10</v>
      </c>
      <c r="J66" s="3">
        <v>10</v>
      </c>
      <c r="K66" s="3">
        <v>9</v>
      </c>
      <c r="L66" s="3">
        <f t="shared" si="2"/>
        <v>14.75</v>
      </c>
      <c r="M66" s="3">
        <v>14</v>
      </c>
      <c r="N66" s="3">
        <v>12.5</v>
      </c>
      <c r="O66" s="3">
        <v>16.5</v>
      </c>
      <c r="P66" s="3">
        <v>20.5</v>
      </c>
      <c r="Q66" s="3">
        <f t="shared" si="5"/>
        <v>78.25</v>
      </c>
      <c r="R66" s="8" t="str">
        <f>IF(Q66&gt;=85,"A",IF(Q66&gt;=65,"B",IF(Q66&gt;=45,"C",IF(Q66&gt;=35,"D",IF(Q66&lt;35,"F")))))</f>
        <v>B</v>
      </c>
      <c r="S66" s="4"/>
    </row>
    <row r="67" spans="1:19" ht="15.75">
      <c r="A67" s="11">
        <v>902172013</v>
      </c>
      <c r="B67" s="3">
        <v>5.5</v>
      </c>
      <c r="C67" s="3">
        <v>9.5</v>
      </c>
      <c r="D67" s="3">
        <v>5.5</v>
      </c>
      <c r="E67" s="3">
        <v>8.75</v>
      </c>
      <c r="F67" s="3">
        <v>4</v>
      </c>
      <c r="G67" s="3">
        <v>6.75</v>
      </c>
      <c r="H67" s="3">
        <v>8</v>
      </c>
      <c r="I67" s="3">
        <v>10</v>
      </c>
      <c r="J67" s="3">
        <v>8</v>
      </c>
      <c r="K67" s="3">
        <v>6</v>
      </c>
      <c r="L67" s="3">
        <f>SUM(B67:K67)/5</f>
        <v>14.4</v>
      </c>
      <c r="M67" s="3">
        <v>21</v>
      </c>
      <c r="N67" s="3">
        <v>15</v>
      </c>
      <c r="O67" s="3">
        <v>13</v>
      </c>
      <c r="P67" s="3">
        <v>18</v>
      </c>
      <c r="Q67" s="3">
        <f t="shared" si="5"/>
        <v>81.4</v>
      </c>
      <c r="R67" s="8" t="str">
        <f>IF(Q67&gt;=85,"A",IF(Q67&gt;=65,"B",IF(Q67&gt;=45,"C",IF(Q67&gt;=35,"D",IF(Q67&lt;35,"F")))))</f>
        <v>B</v>
      </c>
      <c r="S67" s="4"/>
    </row>
    <row r="68" spans="1:19" ht="15.75">
      <c r="A68" s="11">
        <v>902443848</v>
      </c>
      <c r="B68" s="3">
        <v>8.25</v>
      </c>
      <c r="C68" s="3" t="s">
        <v>16</v>
      </c>
      <c r="D68" s="3" t="s">
        <v>16</v>
      </c>
      <c r="E68" s="3">
        <v>9.75</v>
      </c>
      <c r="F68" s="3">
        <v>6</v>
      </c>
      <c r="G68" s="3" t="s">
        <v>16</v>
      </c>
      <c r="H68" s="3">
        <v>9</v>
      </c>
      <c r="I68" s="3" t="s">
        <v>16</v>
      </c>
      <c r="J68" s="3" t="s">
        <v>16</v>
      </c>
      <c r="K68" s="3" t="s">
        <v>16</v>
      </c>
      <c r="L68" s="3">
        <f>SUM(B68:K68)/5</f>
        <v>6.6</v>
      </c>
      <c r="M68" s="3">
        <v>16</v>
      </c>
      <c r="N68" s="3">
        <v>18.25</v>
      </c>
      <c r="O68" s="3">
        <v>18.5</v>
      </c>
      <c r="P68" s="3">
        <v>20</v>
      </c>
      <c r="Q68" s="3">
        <f t="shared" si="5"/>
        <v>79.35</v>
      </c>
      <c r="R68" s="8" t="str">
        <f>IF(Q68&gt;=85,"A",IF(Q68&gt;=65,"B",IF(Q68&gt;=45,"C",IF(Q68&gt;=35,"D",IF(Q68&lt;35,"F")))))</f>
        <v>B</v>
      </c>
      <c r="S68" s="4"/>
    </row>
    <row r="69" spans="1:19" ht="15.75">
      <c r="A69" s="11">
        <v>902289916</v>
      </c>
      <c r="B69" s="3">
        <v>10</v>
      </c>
      <c r="C69" s="3">
        <v>10</v>
      </c>
      <c r="D69" s="3">
        <v>10</v>
      </c>
      <c r="E69" s="3">
        <v>10</v>
      </c>
      <c r="F69" s="3">
        <v>9</v>
      </c>
      <c r="G69" s="3">
        <v>10</v>
      </c>
      <c r="H69" s="3">
        <v>9.25</v>
      </c>
      <c r="I69" s="3">
        <v>10</v>
      </c>
      <c r="J69" s="3">
        <v>10</v>
      </c>
      <c r="K69" s="3">
        <v>10</v>
      </c>
      <c r="L69" s="3">
        <f>SUM(B69:K69)/5</f>
        <v>19.65</v>
      </c>
      <c r="M69" s="3">
        <v>21</v>
      </c>
      <c r="N69" s="3">
        <v>17.75</v>
      </c>
      <c r="O69" s="3">
        <v>19.5</v>
      </c>
      <c r="P69" s="3">
        <v>20</v>
      </c>
      <c r="Q69" s="3">
        <f t="shared" si="5"/>
        <v>97.9</v>
      </c>
      <c r="R69" s="8" t="str">
        <f>IF(Q69&gt;=85,"A",IF(Q69&gt;=65,"B",IF(Q69&gt;=45,"C",IF(Q69&gt;=35,"D",IF(Q69&lt;35,"F")))))</f>
        <v>A</v>
      </c>
      <c r="S69" s="4"/>
    </row>
    <row r="70" spans="1:19" ht="15.75">
      <c r="A70" s="11">
        <v>902487089</v>
      </c>
      <c r="B70" s="3">
        <v>8</v>
      </c>
      <c r="C70" s="3">
        <v>8.25</v>
      </c>
      <c r="D70" s="3">
        <v>3.5</v>
      </c>
      <c r="E70" s="3">
        <v>9.75</v>
      </c>
      <c r="F70" s="3">
        <v>7.5</v>
      </c>
      <c r="G70" s="3">
        <v>10</v>
      </c>
      <c r="H70" s="3">
        <v>10</v>
      </c>
      <c r="I70" s="3">
        <v>10</v>
      </c>
      <c r="J70" s="3">
        <v>8</v>
      </c>
      <c r="K70" s="3">
        <v>7.5</v>
      </c>
      <c r="L70" s="3">
        <f>SUM(B70:K70)/5</f>
        <v>16.5</v>
      </c>
      <c r="M70" s="3">
        <v>12</v>
      </c>
      <c r="N70" s="3">
        <v>16</v>
      </c>
      <c r="O70" s="3">
        <v>17</v>
      </c>
      <c r="P70" s="3">
        <v>18</v>
      </c>
      <c r="Q70" s="3">
        <f t="shared" si="5"/>
        <v>79.5</v>
      </c>
      <c r="R70" s="8" t="str">
        <f>IF(Q70&gt;=85,"A",IF(Q70&gt;=65,"B",IF(Q70&gt;=45,"C",IF(Q70&gt;=35,"D",IF(Q70&lt;35,"F")))))</f>
        <v>B</v>
      </c>
      <c r="S70" s="4"/>
    </row>
    <row r="71" spans="1:19" ht="15.75">
      <c r="A71" s="11">
        <v>902526306</v>
      </c>
      <c r="B71" s="3">
        <v>9.5</v>
      </c>
      <c r="C71" s="3">
        <v>9</v>
      </c>
      <c r="D71" s="3">
        <v>9</v>
      </c>
      <c r="E71" s="3">
        <v>9.5</v>
      </c>
      <c r="F71" s="3">
        <v>9</v>
      </c>
      <c r="G71" s="3">
        <v>10</v>
      </c>
      <c r="H71" s="3">
        <v>10</v>
      </c>
      <c r="I71" s="3">
        <v>10</v>
      </c>
      <c r="J71" s="3">
        <v>10</v>
      </c>
      <c r="K71" s="3">
        <v>7</v>
      </c>
      <c r="L71" s="3">
        <f>SUM(B71:K71)/5</f>
        <v>18.6</v>
      </c>
      <c r="M71" s="3">
        <v>20.5</v>
      </c>
      <c r="N71" s="3">
        <v>18</v>
      </c>
      <c r="O71" s="3">
        <v>18</v>
      </c>
      <c r="P71" s="3">
        <v>21</v>
      </c>
      <c r="Q71" s="3">
        <f t="shared" si="5"/>
        <v>96.1</v>
      </c>
      <c r="R71" s="8" t="str">
        <f>IF(Q71&gt;=85,"A",IF(Q71&gt;=65,"B",IF(Q71&gt;=45,"C",IF(Q71&gt;=35,"D",IF(Q71&lt;35,"F")))))</f>
        <v>A</v>
      </c>
      <c r="S71" s="4"/>
    </row>
    <row r="72" spans="7:19" ht="15.75">
      <c r="G72" s="3"/>
      <c r="H72" s="3"/>
      <c r="I72" s="3"/>
      <c r="J72" s="3"/>
      <c r="K72" s="3"/>
      <c r="L72" s="3"/>
      <c r="O72" s="3"/>
      <c r="P72" s="3"/>
      <c r="Q72" s="3"/>
      <c r="S72" s="4"/>
    </row>
    <row r="73" spans="7:17" ht="15.75">
      <c r="G73" s="3"/>
      <c r="H73" s="3"/>
      <c r="I73" s="3"/>
      <c r="J73" s="3"/>
      <c r="K73" s="3"/>
      <c r="L73" s="3"/>
      <c r="O73" s="3"/>
      <c r="P73" s="3"/>
      <c r="Q73" s="3"/>
    </row>
    <row r="74" spans="1:19" ht="15.75">
      <c r="A74" s="4" t="s">
        <v>10</v>
      </c>
      <c r="B74" s="3">
        <f aca="true" t="shared" si="6" ref="B74:G74">AVERAGE(B3:B71)</f>
        <v>7.161538461538462</v>
      </c>
      <c r="C74" s="3">
        <f t="shared" si="6"/>
        <v>8.073076923076924</v>
      </c>
      <c r="D74" s="3">
        <f t="shared" si="6"/>
        <v>6.375</v>
      </c>
      <c r="E74" s="3">
        <f t="shared" si="6"/>
        <v>9.0375</v>
      </c>
      <c r="F74" s="3">
        <f t="shared" si="6"/>
        <v>7.6477272727272725</v>
      </c>
      <c r="G74" s="3">
        <f t="shared" si="6"/>
        <v>8.270491803278688</v>
      </c>
      <c r="H74" s="3">
        <f aca="true" t="shared" si="7" ref="H74:O74">AVERAGE(H3:H71)</f>
        <v>8.370535714285714</v>
      </c>
      <c r="I74" s="3">
        <f t="shared" si="7"/>
        <v>9.789473684210526</v>
      </c>
      <c r="J74" s="3">
        <f t="shared" si="7"/>
        <v>7.894736842105263</v>
      </c>
      <c r="K74" s="3">
        <f t="shared" si="7"/>
        <v>7.923469387755102</v>
      </c>
      <c r="L74" s="3">
        <f t="shared" si="7"/>
        <v>13.955797101449278</v>
      </c>
      <c r="M74" s="3">
        <f t="shared" si="7"/>
        <v>17.167910447761194</v>
      </c>
      <c r="N74" s="3">
        <f t="shared" si="7"/>
        <v>15.41582089552239</v>
      </c>
      <c r="O74" s="3">
        <f t="shared" si="7"/>
        <v>16.170454545454547</v>
      </c>
      <c r="P74" s="3">
        <f>AVERAGE(P3:P71)</f>
        <v>17.738636363636363</v>
      </c>
      <c r="Q74" s="15">
        <f>AVERAGE(Q3:Q71)</f>
        <v>78.02985507246377</v>
      </c>
      <c r="S74" s="5"/>
    </row>
    <row r="75" spans="1:17" ht="15.75">
      <c r="A75" s="4" t="s">
        <v>12</v>
      </c>
      <c r="B75" s="3">
        <f aca="true" t="shared" si="8" ref="B75:G75">MAX(B3:B71)</f>
        <v>10</v>
      </c>
      <c r="C75" s="3">
        <f t="shared" si="8"/>
        <v>10</v>
      </c>
      <c r="D75" s="3">
        <f t="shared" si="8"/>
        <v>10</v>
      </c>
      <c r="E75" s="3">
        <f t="shared" si="8"/>
        <v>10</v>
      </c>
      <c r="F75" s="3">
        <f t="shared" si="8"/>
        <v>10</v>
      </c>
      <c r="G75" s="3">
        <f t="shared" si="8"/>
        <v>10</v>
      </c>
      <c r="H75" s="3">
        <f aca="true" t="shared" si="9" ref="H75:O75">MAX(H3:H71)</f>
        <v>10</v>
      </c>
      <c r="I75" s="3">
        <f t="shared" si="9"/>
        <v>10</v>
      </c>
      <c r="J75" s="3">
        <f t="shared" si="9"/>
        <v>10</v>
      </c>
      <c r="K75" s="3">
        <f t="shared" si="9"/>
        <v>10</v>
      </c>
      <c r="L75" s="3">
        <f t="shared" si="9"/>
        <v>19.65</v>
      </c>
      <c r="M75" s="3">
        <f t="shared" si="9"/>
        <v>21</v>
      </c>
      <c r="N75" s="3">
        <f t="shared" si="9"/>
        <v>21</v>
      </c>
      <c r="O75" s="3">
        <f t="shared" si="9"/>
        <v>21</v>
      </c>
      <c r="P75" s="3">
        <f>MAX(P3:P71)</f>
        <v>21</v>
      </c>
      <c r="Q75" s="15">
        <f>MAX(Q3:Q71)</f>
        <v>99.15</v>
      </c>
    </row>
    <row r="76" spans="1:17" ht="15.75">
      <c r="A76" s="4" t="s">
        <v>13</v>
      </c>
      <c r="B76" s="3">
        <f aca="true" t="shared" si="10" ref="B76:G76">MIN(B3:B71)</f>
        <v>1.75</v>
      </c>
      <c r="C76" s="3">
        <f t="shared" si="10"/>
        <v>5</v>
      </c>
      <c r="D76" s="3">
        <f t="shared" si="10"/>
        <v>2.5</v>
      </c>
      <c r="E76" s="3">
        <f t="shared" si="10"/>
        <v>6</v>
      </c>
      <c r="F76" s="3">
        <f t="shared" si="10"/>
        <v>4</v>
      </c>
      <c r="G76" s="3">
        <f t="shared" si="10"/>
        <v>4</v>
      </c>
      <c r="H76" s="3">
        <f aca="true" t="shared" si="11" ref="H76:O76">MIN(H3:H71)</f>
        <v>5.75</v>
      </c>
      <c r="I76" s="3">
        <f t="shared" si="11"/>
        <v>4</v>
      </c>
      <c r="J76" s="3">
        <f t="shared" si="11"/>
        <v>3</v>
      </c>
      <c r="K76" s="3">
        <f t="shared" si="11"/>
        <v>3</v>
      </c>
      <c r="L76" s="3">
        <f t="shared" si="11"/>
        <v>1.4</v>
      </c>
      <c r="M76" s="3">
        <f t="shared" si="11"/>
        <v>6</v>
      </c>
      <c r="N76" s="3">
        <f t="shared" si="11"/>
        <v>6</v>
      </c>
      <c r="O76" s="3">
        <f t="shared" si="11"/>
        <v>5.5</v>
      </c>
      <c r="P76" s="3">
        <f>MIN(P3:P71)</f>
        <v>10.5</v>
      </c>
      <c r="Q76" s="15">
        <f>MIN(Q3:Q71)</f>
        <v>2.25</v>
      </c>
    </row>
    <row r="77" spans="1:17" ht="15.75">
      <c r="A77" s="10" t="s">
        <v>14</v>
      </c>
      <c r="B77" s="3">
        <f aca="true" t="shared" si="12" ref="B77:G77">STDEV(B3:B71)</f>
        <v>2.355773645992723</v>
      </c>
      <c r="C77" s="3">
        <f t="shared" si="12"/>
        <v>1.3676815728141467</v>
      </c>
      <c r="D77" s="3">
        <f t="shared" si="12"/>
        <v>2.4896611613656785</v>
      </c>
      <c r="E77" s="3">
        <f t="shared" si="12"/>
        <v>1.1431678035698163</v>
      </c>
      <c r="F77" s="3">
        <f t="shared" si="12"/>
        <v>1.633176042566748</v>
      </c>
      <c r="G77" s="3">
        <f t="shared" si="12"/>
        <v>1.7513655874102996</v>
      </c>
      <c r="H77" s="3">
        <f aca="true" t="shared" si="13" ref="H77:O77">STDEV(H3:H71)</f>
        <v>1.2915732754954434</v>
      </c>
      <c r="I77" s="3">
        <f t="shared" si="13"/>
        <v>1.1138229229816583</v>
      </c>
      <c r="J77" s="3">
        <f t="shared" si="13"/>
        <v>2.112857835511587</v>
      </c>
      <c r="K77" s="3">
        <f t="shared" si="13"/>
        <v>2.130021078749777</v>
      </c>
      <c r="L77" s="3">
        <f t="shared" si="13"/>
        <v>4.427666496619359</v>
      </c>
      <c r="M77" s="3">
        <f t="shared" si="13"/>
        <v>3.3652040945415878</v>
      </c>
      <c r="N77" s="3">
        <f t="shared" si="13"/>
        <v>3.2260066078825935</v>
      </c>
      <c r="O77" s="3">
        <f t="shared" si="13"/>
        <v>3.2067114388027256</v>
      </c>
      <c r="P77" s="3">
        <f>STDEV(P3:P71)</f>
        <v>2.4204385402799917</v>
      </c>
      <c r="Q77" s="3">
        <f>STDEV(Q3:Q71)</f>
        <v>17.975479662482904</v>
      </c>
    </row>
    <row r="78" ht="15.75">
      <c r="A78" s="13" t="s">
        <v>9</v>
      </c>
    </row>
    <row r="79" ht="15.75">
      <c r="A79" s="14" t="s">
        <v>28</v>
      </c>
    </row>
    <row r="80" ht="15.75">
      <c r="A80" s="14" t="s">
        <v>29</v>
      </c>
    </row>
    <row r="81" ht="15.75">
      <c r="A81" s="10" t="s">
        <v>11</v>
      </c>
    </row>
    <row r="82" ht="15.75">
      <c r="A82" s="3" t="s">
        <v>15</v>
      </c>
    </row>
  </sheetData>
  <sheetProtection selectLockedCells="1" selectUnlockedCells="1"/>
  <printOptions/>
  <pageMargins left="0.75" right="0.75" top="1" bottom="1" header="0.5118055555555555" footer="0.5118055555555555"/>
  <pageSetup fitToHeight="1" fitToWidth="1" horizontalDpi="300" verticalDpi="300" orientation="portrait" scale="38" r:id="rId4"/>
  <headerFooter alignWithMargins="0">
    <oddHeader>&amp;LELEC 2200-001&amp;CDigital Logic Circuits&amp;RFall 2010</oddHead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B69"/>
    </sheetView>
  </sheetViews>
  <sheetFormatPr defaultColWidth="9.00390625" defaultRowHeight="14.25"/>
  <cols>
    <col min="1" max="1" width="27.00390625" style="0" customWidth="1"/>
    <col min="2" max="2" width="14.125" style="0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nikhil</dc:creator>
  <cp:keywords/>
  <dc:description/>
  <cp:lastModifiedBy>Vishwani Agrawal</cp:lastModifiedBy>
  <cp:lastPrinted>2010-12-09T21:50:29Z</cp:lastPrinted>
  <dcterms:created xsi:type="dcterms:W3CDTF">2010-11-13T00:54:47Z</dcterms:created>
  <dcterms:modified xsi:type="dcterms:W3CDTF">2012-12-07T15:29:10Z</dcterms:modified>
  <cp:category/>
  <cp:version/>
  <cp:contentType/>
  <cp:contentStatus/>
</cp:coreProperties>
</file>