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8180" windowHeight="8460" activeTab="0"/>
  </bookViews>
  <sheets>
    <sheet name="Sheet1" sheetId="1" r:id="rId1"/>
    <sheet name="Sheet2" sheetId="2" r:id="rId2"/>
    <sheet name="Sheet3" sheetId="3" r:id="rId3"/>
  </sheets>
  <definedNames>
    <definedName name="ID">'Sheet1'!$A$15</definedName>
  </definedNames>
  <calcPr fullCalcOnLoad="1"/>
</workbook>
</file>

<file path=xl/sharedStrings.xml><?xml version="1.0" encoding="utf-8"?>
<sst xmlns="http://schemas.openxmlformats.org/spreadsheetml/2006/main" count="57" uniqueCount="26">
  <si>
    <t>HW1</t>
  </si>
  <si>
    <t>HW2</t>
  </si>
  <si>
    <t>HW3</t>
  </si>
  <si>
    <t>GR</t>
  </si>
  <si>
    <t>Average</t>
  </si>
  <si>
    <t>Maximum</t>
  </si>
  <si>
    <t>Minimum</t>
  </si>
  <si>
    <t>SR</t>
  </si>
  <si>
    <t>SR/GR</t>
  </si>
  <si>
    <t>903710082</t>
  </si>
  <si>
    <t>Std. Deviation</t>
  </si>
  <si>
    <t>Student ID</t>
  </si>
  <si>
    <t>Updated</t>
  </si>
  <si>
    <t>Grade Not final</t>
  </si>
  <si>
    <t>HW AVG Max = 25</t>
  </si>
  <si>
    <t>Class Test Max = 25</t>
  </si>
  <si>
    <t>PROJECT REPORT Max = 10</t>
  </si>
  <si>
    <t>PROJECT SLIDES Max = 5</t>
  </si>
  <si>
    <t>PROJECT TALK   Max = 10</t>
  </si>
  <si>
    <t>PROJECT TOTAL  Max=25</t>
  </si>
  <si>
    <t>Final Exam Max = 25</t>
  </si>
  <si>
    <t>Total Max = 100</t>
  </si>
  <si>
    <t>x: submitted</t>
  </si>
  <si>
    <t>12:00AM</t>
  </si>
  <si>
    <t>$</t>
  </si>
  <si>
    <t>05-08-15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</si>
</sst>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4" fillId="0" borderId="0" xfId="53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0" fillId="0" borderId="0" xfId="53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025"/>
          <c:w val="0.982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v>Homework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Sheet1!$F$3:$F$33</c:f>
              <c:numCache/>
            </c:numRef>
          </c:val>
        </c:ser>
        <c:ser>
          <c:idx val="1"/>
          <c:order val="1"/>
          <c:tx>
            <c:v>Class Test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Sheet1!$G$3:$G$33</c:f>
              <c:numCache/>
            </c:numRef>
          </c:val>
        </c:ser>
        <c:ser>
          <c:idx val="2"/>
          <c:order val="2"/>
          <c:tx>
            <c:v>Project</c:v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Sheet1!$K$3:$K$33</c:f>
              <c:numCache/>
            </c:numRef>
          </c:val>
        </c:ser>
        <c:ser>
          <c:idx val="3"/>
          <c:order val="3"/>
          <c:tx>
            <c:v>Exam</c:v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Sheet1!$L$3:$L$33</c:f>
              <c:numCache/>
            </c:numRef>
          </c:val>
        </c:ser>
        <c:overlap val="100"/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25"/>
          <c:y val="0.01025"/>
          <c:w val="0.35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152400</xdr:rowOff>
    </xdr:from>
    <xdr:to>
      <xdr:col>13</xdr:col>
      <xdr:colOff>495300</xdr:colOff>
      <xdr:row>56</xdr:row>
      <xdr:rowOff>123825</xdr:rowOff>
    </xdr:to>
    <xdr:graphicFrame>
      <xdr:nvGraphicFramePr>
        <xdr:cNvPr id="1" name="Chart 2"/>
        <xdr:cNvGraphicFramePr/>
      </xdr:nvGraphicFramePr>
      <xdr:xfrm>
        <a:off x="1600200" y="6877050"/>
        <a:ext cx="7200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46</xdr:row>
      <xdr:rowOff>0</xdr:rowOff>
    </xdr:from>
    <xdr:to>
      <xdr:col>13</xdr:col>
      <xdr:colOff>495300</xdr:colOff>
      <xdr:row>46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105025" y="8020050"/>
          <a:ext cx="6696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zoomScalePageLayoutView="0" workbookViewId="0" topLeftCell="A31">
      <selection activeCell="A42" sqref="A42"/>
    </sheetView>
  </sheetViews>
  <sheetFormatPr defaultColWidth="9.140625" defaultRowHeight="12.75"/>
  <cols>
    <col min="1" max="1" width="15.7109375" style="8" customWidth="1"/>
    <col min="2" max="2" width="8.00390625" style="2" customWidth="1"/>
    <col min="3" max="3" width="6.28125" style="3" customWidth="1"/>
    <col min="4" max="5" width="5.7109375" style="1" customWidth="1"/>
    <col min="6" max="7" width="11.28125" style="6" customWidth="1"/>
    <col min="8" max="9" width="10.28125" style="6" customWidth="1"/>
    <col min="10" max="10" width="9.7109375" style="6" customWidth="1"/>
    <col min="11" max="11" width="9.421875" style="6" customWidth="1"/>
    <col min="12" max="12" width="11.28125" style="6" customWidth="1"/>
    <col min="13" max="13" width="9.57421875" style="25" customWidth="1"/>
    <col min="14" max="14" width="9.00390625" style="25" customWidth="1"/>
    <col min="15" max="16384" width="9.140625" style="1" customWidth="1"/>
  </cols>
  <sheetData>
    <row r="2" spans="1:14" s="2" customFormat="1" ht="44.25" customHeight="1">
      <c r="A2" s="22" t="s">
        <v>11</v>
      </c>
      <c r="B2" s="11" t="s">
        <v>8</v>
      </c>
      <c r="C2" s="2" t="s">
        <v>0</v>
      </c>
      <c r="D2" s="2" t="s">
        <v>1</v>
      </c>
      <c r="E2" s="9" t="s">
        <v>2</v>
      </c>
      <c r="F2" s="5" t="s">
        <v>14</v>
      </c>
      <c r="G2" s="5" t="s">
        <v>15</v>
      </c>
      <c r="H2" s="14" t="s">
        <v>16</v>
      </c>
      <c r="I2" s="14" t="s">
        <v>17</v>
      </c>
      <c r="J2" s="14" t="s">
        <v>18</v>
      </c>
      <c r="K2" s="5" t="s">
        <v>19</v>
      </c>
      <c r="L2" s="5" t="s">
        <v>20</v>
      </c>
      <c r="M2" s="23" t="s">
        <v>21</v>
      </c>
      <c r="N2" s="23" t="s">
        <v>13</v>
      </c>
    </row>
    <row r="3" spans="1:14" ht="12.75">
      <c r="A3" s="11">
        <v>902514644</v>
      </c>
      <c r="B3" s="11" t="s">
        <v>7</v>
      </c>
      <c r="C3" s="3">
        <v>9</v>
      </c>
      <c r="D3" s="3">
        <v>10</v>
      </c>
      <c r="E3" s="3">
        <v>9</v>
      </c>
      <c r="F3" s="7">
        <f aca="true" t="shared" si="0" ref="F3:F33">SUM(C3:E3)*5/6</f>
        <v>23.333333333333332</v>
      </c>
      <c r="G3" s="7">
        <v>22</v>
      </c>
      <c r="H3" s="15">
        <v>8</v>
      </c>
      <c r="I3" s="26"/>
      <c r="J3" s="27"/>
      <c r="K3" s="7">
        <f>2.5*SUM(H3)</f>
        <v>20</v>
      </c>
      <c r="L3" s="6">
        <v>24.25</v>
      </c>
      <c r="M3" s="24">
        <f aca="true" t="shared" si="1" ref="M3:M8">SUM(F3+G3+K3+L3)</f>
        <v>89.58333333333333</v>
      </c>
      <c r="N3" s="25" t="str">
        <f aca="true" t="shared" si="2" ref="N3:N33">IF(M3&gt;=80,"A",IF(M3&gt;=60,"B",IF(M3&gt;=50,"C",IF(M3&gt;=40,"D",IF(M3&lt;40,"TBD")))))</f>
        <v>A</v>
      </c>
    </row>
    <row r="4" spans="1:14" ht="12.75">
      <c r="A4" s="11">
        <v>902802632</v>
      </c>
      <c r="B4" s="12" t="s">
        <v>7</v>
      </c>
      <c r="C4" s="3">
        <v>10</v>
      </c>
      <c r="D4" s="3">
        <v>10</v>
      </c>
      <c r="E4" s="1">
        <v>10</v>
      </c>
      <c r="F4" s="7">
        <f t="shared" si="0"/>
        <v>25</v>
      </c>
      <c r="G4" s="7">
        <v>21.5</v>
      </c>
      <c r="H4" s="15">
        <v>9</v>
      </c>
      <c r="I4" s="26"/>
      <c r="J4" s="27"/>
      <c r="K4" s="7">
        <f>2.5*SUM(H4)</f>
        <v>22.5</v>
      </c>
      <c r="L4" s="6">
        <v>25.5</v>
      </c>
      <c r="M4" s="24">
        <f t="shared" si="1"/>
        <v>94.5</v>
      </c>
      <c r="N4" s="25" t="str">
        <f t="shared" si="2"/>
        <v>A</v>
      </c>
    </row>
    <row r="5" spans="1:14" ht="12.75">
      <c r="A5" s="11">
        <v>903131865</v>
      </c>
      <c r="B5" s="11" t="s">
        <v>7</v>
      </c>
      <c r="C5" s="3">
        <v>9</v>
      </c>
      <c r="D5" s="1">
        <v>10</v>
      </c>
      <c r="E5" s="1">
        <v>10</v>
      </c>
      <c r="F5" s="7">
        <f t="shared" si="0"/>
        <v>24.166666666666668</v>
      </c>
      <c r="G5" s="7">
        <v>24</v>
      </c>
      <c r="H5" s="15">
        <v>8</v>
      </c>
      <c r="I5" s="26"/>
      <c r="J5" s="27"/>
      <c r="K5" s="7">
        <f>2.5*SUM(H5)</f>
        <v>20</v>
      </c>
      <c r="L5" s="6">
        <v>17.5</v>
      </c>
      <c r="M5" s="24">
        <f t="shared" si="1"/>
        <v>85.66666666666667</v>
      </c>
      <c r="N5" s="25" t="str">
        <f t="shared" si="2"/>
        <v>A</v>
      </c>
    </row>
    <row r="6" spans="1:14" ht="12.75">
      <c r="A6" s="11">
        <v>902487089</v>
      </c>
      <c r="B6" s="11" t="s">
        <v>7</v>
      </c>
      <c r="C6" s="3">
        <v>9.5</v>
      </c>
      <c r="D6" s="3">
        <v>10</v>
      </c>
      <c r="E6" s="1">
        <v>10</v>
      </c>
      <c r="F6" s="7">
        <f t="shared" si="0"/>
        <v>24.583333333333332</v>
      </c>
      <c r="G6" s="7">
        <v>13</v>
      </c>
      <c r="H6" s="15">
        <v>7</v>
      </c>
      <c r="I6" s="26"/>
      <c r="J6" s="27"/>
      <c r="K6" s="7">
        <f>2.5*SUM(H6)</f>
        <v>17.5</v>
      </c>
      <c r="L6" s="6">
        <v>25</v>
      </c>
      <c r="M6" s="24">
        <f t="shared" si="1"/>
        <v>80.08333333333333</v>
      </c>
      <c r="N6" s="25" t="str">
        <f t="shared" si="2"/>
        <v>A</v>
      </c>
    </row>
    <row r="7" spans="1:14" ht="12.75">
      <c r="A7" s="16">
        <v>903678717</v>
      </c>
      <c r="B7" s="11" t="s">
        <v>3</v>
      </c>
      <c r="C7" s="3">
        <v>8.5</v>
      </c>
      <c r="D7" s="1">
        <v>10</v>
      </c>
      <c r="E7" s="3">
        <v>10</v>
      </c>
      <c r="F7" s="7">
        <f t="shared" si="0"/>
        <v>23.75</v>
      </c>
      <c r="G7" s="7">
        <v>23.75</v>
      </c>
      <c r="H7" s="15">
        <v>5</v>
      </c>
      <c r="I7" s="15">
        <v>3</v>
      </c>
      <c r="J7" s="15">
        <v>6</v>
      </c>
      <c r="K7" s="7">
        <f>SUM(H7:J7)</f>
        <v>14</v>
      </c>
      <c r="L7" s="6">
        <v>26</v>
      </c>
      <c r="M7" s="24">
        <f t="shared" si="1"/>
        <v>87.5</v>
      </c>
      <c r="N7" s="25" t="str">
        <f t="shared" si="2"/>
        <v>A</v>
      </c>
    </row>
    <row r="8" spans="1:14" ht="12.75">
      <c r="A8" s="16">
        <v>903688486</v>
      </c>
      <c r="B8" s="11" t="s">
        <v>3</v>
      </c>
      <c r="C8" s="3">
        <v>10</v>
      </c>
      <c r="D8" s="3">
        <v>10</v>
      </c>
      <c r="E8" s="1">
        <v>8</v>
      </c>
      <c r="F8" s="7">
        <f t="shared" si="0"/>
        <v>23.333333333333332</v>
      </c>
      <c r="G8" s="7">
        <v>23.75</v>
      </c>
      <c r="H8" s="15">
        <v>5</v>
      </c>
      <c r="I8" s="15">
        <v>3</v>
      </c>
      <c r="J8" s="15">
        <v>5</v>
      </c>
      <c r="K8" s="7">
        <f>SUM(H8:J8)</f>
        <v>13</v>
      </c>
      <c r="L8" s="6">
        <v>22.25</v>
      </c>
      <c r="M8" s="24">
        <f t="shared" si="1"/>
        <v>82.33333333333333</v>
      </c>
      <c r="N8" s="25" t="str">
        <f t="shared" si="2"/>
        <v>A</v>
      </c>
    </row>
    <row r="9" spans="1:14" ht="12.75">
      <c r="A9" s="17">
        <v>902462166</v>
      </c>
      <c r="B9" s="11" t="s">
        <v>3</v>
      </c>
      <c r="C9" s="3">
        <v>10</v>
      </c>
      <c r="D9" s="3">
        <v>10</v>
      </c>
      <c r="E9" s="3">
        <v>10</v>
      </c>
      <c r="F9" s="7">
        <f t="shared" si="0"/>
        <v>25</v>
      </c>
      <c r="G9" s="7">
        <v>15</v>
      </c>
      <c r="H9" s="15">
        <v>9</v>
      </c>
      <c r="I9" s="15">
        <v>4</v>
      </c>
      <c r="J9" s="15">
        <v>8</v>
      </c>
      <c r="K9" s="7">
        <f aca="true" t="shared" si="3" ref="K9:K27">SUM(H9:J9)</f>
        <v>21</v>
      </c>
      <c r="L9" s="6">
        <v>22.9</v>
      </c>
      <c r="M9" s="24">
        <f aca="true" t="shared" si="4" ref="M9:M24">SUM(F9+G9+K9+L9)</f>
        <v>83.9</v>
      </c>
      <c r="N9" s="25" t="str">
        <f t="shared" si="2"/>
        <v>A</v>
      </c>
    </row>
    <row r="10" spans="1:14" ht="12.75">
      <c r="A10" s="17">
        <v>903517951</v>
      </c>
      <c r="B10" s="11" t="s">
        <v>3</v>
      </c>
      <c r="C10" s="3">
        <v>9.5</v>
      </c>
      <c r="D10" s="3">
        <v>10</v>
      </c>
      <c r="E10" s="3">
        <v>10</v>
      </c>
      <c r="F10" s="7">
        <f t="shared" si="0"/>
        <v>24.583333333333332</v>
      </c>
      <c r="G10" s="7">
        <v>23.5</v>
      </c>
      <c r="H10" s="15">
        <v>7</v>
      </c>
      <c r="I10" s="15">
        <v>5</v>
      </c>
      <c r="J10" s="15">
        <v>7</v>
      </c>
      <c r="K10" s="7">
        <f t="shared" si="3"/>
        <v>19</v>
      </c>
      <c r="L10" s="6">
        <v>24</v>
      </c>
      <c r="M10" s="24">
        <f t="shared" si="4"/>
        <v>91.08333333333333</v>
      </c>
      <c r="N10" s="25" t="str">
        <f t="shared" si="2"/>
        <v>A</v>
      </c>
    </row>
    <row r="11" spans="1:14" ht="12.75">
      <c r="A11" s="17">
        <v>903083729</v>
      </c>
      <c r="B11" s="11" t="s">
        <v>3</v>
      </c>
      <c r="C11" s="3">
        <v>10</v>
      </c>
      <c r="D11" s="3">
        <v>10</v>
      </c>
      <c r="E11" s="1">
        <v>9</v>
      </c>
      <c r="F11" s="7">
        <f t="shared" si="0"/>
        <v>24.166666666666668</v>
      </c>
      <c r="G11" s="7">
        <v>20.25</v>
      </c>
      <c r="H11" s="15">
        <v>9</v>
      </c>
      <c r="I11" s="15">
        <v>4</v>
      </c>
      <c r="J11" s="15">
        <v>7</v>
      </c>
      <c r="K11" s="7">
        <f t="shared" si="3"/>
        <v>20</v>
      </c>
      <c r="L11" s="6">
        <v>25.5</v>
      </c>
      <c r="M11" s="24">
        <f t="shared" si="4"/>
        <v>89.91666666666667</v>
      </c>
      <c r="N11" s="25" t="str">
        <f t="shared" si="2"/>
        <v>A</v>
      </c>
    </row>
    <row r="12" spans="1:14" ht="12.75">
      <c r="A12" s="17">
        <v>903673638</v>
      </c>
      <c r="B12" s="11" t="s">
        <v>3</v>
      </c>
      <c r="C12" s="3">
        <v>9</v>
      </c>
      <c r="D12" s="1">
        <v>10</v>
      </c>
      <c r="E12" s="1">
        <v>10</v>
      </c>
      <c r="F12" s="7">
        <f t="shared" si="0"/>
        <v>24.166666666666668</v>
      </c>
      <c r="G12" s="7">
        <v>21</v>
      </c>
      <c r="H12" s="15">
        <v>8</v>
      </c>
      <c r="I12" s="15">
        <v>4</v>
      </c>
      <c r="J12" s="15">
        <v>7</v>
      </c>
      <c r="K12" s="7">
        <f t="shared" si="3"/>
        <v>19</v>
      </c>
      <c r="L12" s="6">
        <v>23</v>
      </c>
      <c r="M12" s="24">
        <f t="shared" si="4"/>
        <v>87.16666666666667</v>
      </c>
      <c r="N12" s="25" t="str">
        <f t="shared" si="2"/>
        <v>A</v>
      </c>
    </row>
    <row r="13" spans="1:14" ht="12.75">
      <c r="A13" s="17">
        <v>903227585</v>
      </c>
      <c r="B13" s="11" t="s">
        <v>8</v>
      </c>
      <c r="C13" s="3">
        <v>10</v>
      </c>
      <c r="D13" s="3">
        <v>10</v>
      </c>
      <c r="E13" s="1">
        <v>10</v>
      </c>
      <c r="F13" s="7">
        <f t="shared" si="0"/>
        <v>25</v>
      </c>
      <c r="G13" s="7">
        <v>21.25</v>
      </c>
      <c r="H13" s="15">
        <v>9</v>
      </c>
      <c r="I13" s="15">
        <v>3</v>
      </c>
      <c r="J13" s="15">
        <v>7</v>
      </c>
      <c r="K13" s="7">
        <f t="shared" si="3"/>
        <v>19</v>
      </c>
      <c r="L13" s="6">
        <v>25.5</v>
      </c>
      <c r="M13" s="24">
        <f t="shared" si="4"/>
        <v>90.75</v>
      </c>
      <c r="N13" s="25" t="str">
        <f t="shared" si="2"/>
        <v>A</v>
      </c>
    </row>
    <row r="14" spans="1:14" ht="12.75">
      <c r="A14" s="17">
        <v>903509309</v>
      </c>
      <c r="B14" s="11" t="s">
        <v>3</v>
      </c>
      <c r="C14" s="3">
        <v>10</v>
      </c>
      <c r="D14" s="3">
        <v>10</v>
      </c>
      <c r="E14" s="3">
        <v>10</v>
      </c>
      <c r="F14" s="7">
        <f t="shared" si="0"/>
        <v>25</v>
      </c>
      <c r="G14" s="7">
        <v>16.5</v>
      </c>
      <c r="H14" s="15">
        <v>8</v>
      </c>
      <c r="I14" s="15">
        <v>3</v>
      </c>
      <c r="J14" s="15">
        <v>7</v>
      </c>
      <c r="K14" s="7">
        <f t="shared" si="3"/>
        <v>18</v>
      </c>
      <c r="L14" s="6">
        <v>22.15</v>
      </c>
      <c r="M14" s="24">
        <f t="shared" si="4"/>
        <v>81.65</v>
      </c>
      <c r="N14" s="25" t="str">
        <f t="shared" si="2"/>
        <v>A</v>
      </c>
    </row>
    <row r="15" spans="1:14" ht="12.75">
      <c r="A15" s="17">
        <v>903712828</v>
      </c>
      <c r="B15" s="11" t="s">
        <v>3</v>
      </c>
      <c r="C15" s="3">
        <v>9.5</v>
      </c>
      <c r="D15" s="3">
        <v>8</v>
      </c>
      <c r="E15" s="3">
        <v>10</v>
      </c>
      <c r="F15" s="7">
        <f t="shared" si="0"/>
        <v>22.916666666666668</v>
      </c>
      <c r="G15" s="7">
        <v>20.5</v>
      </c>
      <c r="H15" s="15">
        <v>6</v>
      </c>
      <c r="I15" s="15">
        <v>3</v>
      </c>
      <c r="J15" s="15">
        <v>6</v>
      </c>
      <c r="K15" s="7">
        <f t="shared" si="3"/>
        <v>15</v>
      </c>
      <c r="L15" s="6">
        <v>25</v>
      </c>
      <c r="M15" s="24">
        <f t="shared" si="4"/>
        <v>83.41666666666667</v>
      </c>
      <c r="N15" s="25" t="str">
        <f t="shared" si="2"/>
        <v>A</v>
      </c>
    </row>
    <row r="16" spans="1:14" ht="12.75">
      <c r="A16" s="17">
        <v>903377334</v>
      </c>
      <c r="B16" s="9" t="s">
        <v>3</v>
      </c>
      <c r="C16" s="3">
        <v>10</v>
      </c>
      <c r="D16" s="3">
        <v>9</v>
      </c>
      <c r="E16" s="3">
        <v>10</v>
      </c>
      <c r="F16" s="7">
        <f t="shared" si="0"/>
        <v>24.166666666666668</v>
      </c>
      <c r="G16" s="7">
        <v>24.25</v>
      </c>
      <c r="H16" s="15">
        <v>6</v>
      </c>
      <c r="I16" s="15">
        <v>4</v>
      </c>
      <c r="J16" s="15">
        <v>6</v>
      </c>
      <c r="K16" s="7">
        <f t="shared" si="3"/>
        <v>16</v>
      </c>
      <c r="L16" s="6">
        <v>25</v>
      </c>
      <c r="M16" s="24">
        <f t="shared" si="4"/>
        <v>89.41666666666667</v>
      </c>
      <c r="N16" s="25" t="str">
        <f t="shared" si="2"/>
        <v>A</v>
      </c>
    </row>
    <row r="17" spans="1:14" ht="12.75">
      <c r="A17" s="17">
        <v>903716613</v>
      </c>
      <c r="B17" s="9" t="s">
        <v>3</v>
      </c>
      <c r="C17" s="3">
        <v>9</v>
      </c>
      <c r="D17" s="3">
        <v>10</v>
      </c>
      <c r="E17" s="1">
        <v>10</v>
      </c>
      <c r="F17" s="7">
        <f t="shared" si="0"/>
        <v>24.166666666666668</v>
      </c>
      <c r="G17" s="7">
        <v>26</v>
      </c>
      <c r="H17" s="15">
        <v>7</v>
      </c>
      <c r="I17" s="15">
        <v>4</v>
      </c>
      <c r="J17" s="15">
        <v>6</v>
      </c>
      <c r="K17" s="7">
        <f t="shared" si="3"/>
        <v>17</v>
      </c>
      <c r="L17" s="6">
        <v>26</v>
      </c>
      <c r="M17" s="24">
        <f t="shared" si="4"/>
        <v>93.16666666666667</v>
      </c>
      <c r="N17" s="25" t="str">
        <f t="shared" si="2"/>
        <v>A</v>
      </c>
    </row>
    <row r="18" spans="1:14" ht="12.75">
      <c r="A18" s="17">
        <v>903685035</v>
      </c>
      <c r="B18" s="11" t="s">
        <v>3</v>
      </c>
      <c r="C18" s="3">
        <v>10</v>
      </c>
      <c r="D18" s="1">
        <v>10</v>
      </c>
      <c r="E18" s="3">
        <v>10</v>
      </c>
      <c r="F18" s="7">
        <f t="shared" si="0"/>
        <v>25</v>
      </c>
      <c r="G18" s="7">
        <v>25.75</v>
      </c>
      <c r="H18" s="15">
        <v>7</v>
      </c>
      <c r="I18" s="15">
        <v>4</v>
      </c>
      <c r="J18" s="15">
        <v>7</v>
      </c>
      <c r="K18" s="7">
        <f t="shared" si="3"/>
        <v>18</v>
      </c>
      <c r="L18" s="6">
        <v>25.5</v>
      </c>
      <c r="M18" s="24">
        <f t="shared" si="4"/>
        <v>94.25</v>
      </c>
      <c r="N18" s="25" t="str">
        <f t="shared" si="2"/>
        <v>A</v>
      </c>
    </row>
    <row r="19" spans="1:14" ht="12.75">
      <c r="A19" s="17">
        <v>903491558</v>
      </c>
      <c r="B19" s="9" t="s">
        <v>3</v>
      </c>
      <c r="C19" s="3">
        <v>10</v>
      </c>
      <c r="D19" s="3">
        <v>10</v>
      </c>
      <c r="E19" s="1">
        <v>10</v>
      </c>
      <c r="F19" s="7">
        <f t="shared" si="0"/>
        <v>25</v>
      </c>
      <c r="G19" s="7">
        <v>25.75</v>
      </c>
      <c r="H19" s="15">
        <v>7</v>
      </c>
      <c r="I19" s="15">
        <v>4</v>
      </c>
      <c r="J19" s="15">
        <v>7</v>
      </c>
      <c r="K19" s="7">
        <f t="shared" si="3"/>
        <v>18</v>
      </c>
      <c r="L19" s="6">
        <v>24.9</v>
      </c>
      <c r="M19" s="24">
        <f t="shared" si="4"/>
        <v>93.65</v>
      </c>
      <c r="N19" s="25" t="str">
        <f t="shared" si="2"/>
        <v>A</v>
      </c>
    </row>
    <row r="20" spans="1:14" ht="12.75">
      <c r="A20" s="17">
        <v>902393711</v>
      </c>
      <c r="B20" s="11" t="s">
        <v>3</v>
      </c>
      <c r="C20" s="3">
        <v>9</v>
      </c>
      <c r="D20" s="1">
        <v>7.5</v>
      </c>
      <c r="E20" s="3">
        <v>9.5</v>
      </c>
      <c r="F20" s="7">
        <f t="shared" si="0"/>
        <v>21.666666666666668</v>
      </c>
      <c r="G20" s="7">
        <v>23</v>
      </c>
      <c r="H20" s="15">
        <v>6</v>
      </c>
      <c r="I20" s="15">
        <v>4</v>
      </c>
      <c r="J20" s="15">
        <v>7</v>
      </c>
      <c r="K20" s="7">
        <f t="shared" si="3"/>
        <v>17</v>
      </c>
      <c r="L20" s="6">
        <v>22</v>
      </c>
      <c r="M20" s="24">
        <f t="shared" si="4"/>
        <v>83.66666666666667</v>
      </c>
      <c r="N20" s="25" t="str">
        <f t="shared" si="2"/>
        <v>A</v>
      </c>
    </row>
    <row r="21" spans="1:14" ht="12.75">
      <c r="A21" s="18">
        <v>903506256</v>
      </c>
      <c r="B21" s="9" t="s">
        <v>3</v>
      </c>
      <c r="C21" s="3">
        <v>10</v>
      </c>
      <c r="D21" s="3">
        <v>10</v>
      </c>
      <c r="E21" s="3">
        <v>10</v>
      </c>
      <c r="F21" s="7">
        <f t="shared" si="0"/>
        <v>25</v>
      </c>
      <c r="G21" s="7">
        <v>25</v>
      </c>
      <c r="H21" s="15">
        <v>7</v>
      </c>
      <c r="I21" s="15">
        <v>4</v>
      </c>
      <c r="J21" s="15">
        <v>7</v>
      </c>
      <c r="K21" s="7">
        <f t="shared" si="3"/>
        <v>18</v>
      </c>
      <c r="L21" s="6">
        <v>24.25</v>
      </c>
      <c r="M21" s="24">
        <f t="shared" si="4"/>
        <v>92.25</v>
      </c>
      <c r="N21" s="25" t="str">
        <f t="shared" si="2"/>
        <v>A</v>
      </c>
    </row>
    <row r="22" spans="1:14" ht="12.75">
      <c r="A22" s="17">
        <v>903015388</v>
      </c>
      <c r="B22" s="9" t="s">
        <v>3</v>
      </c>
      <c r="C22" s="3">
        <v>8.5</v>
      </c>
      <c r="D22" s="1">
        <v>7.5</v>
      </c>
      <c r="E22" s="1">
        <v>5</v>
      </c>
      <c r="F22" s="7">
        <f t="shared" si="0"/>
        <v>17.5</v>
      </c>
      <c r="G22" s="7">
        <v>20.75</v>
      </c>
      <c r="H22" s="15" t="s">
        <v>24</v>
      </c>
      <c r="I22" s="15" t="s">
        <v>24</v>
      </c>
      <c r="J22" s="15" t="s">
        <v>24</v>
      </c>
      <c r="K22" s="7">
        <f t="shared" si="3"/>
        <v>0</v>
      </c>
      <c r="L22" s="6">
        <v>22</v>
      </c>
      <c r="M22" s="24">
        <f t="shared" si="4"/>
        <v>60.25</v>
      </c>
      <c r="N22" s="25" t="str">
        <f t="shared" si="2"/>
        <v>B</v>
      </c>
    </row>
    <row r="23" spans="1:14" ht="12.75">
      <c r="A23" s="17">
        <v>903710050</v>
      </c>
      <c r="B23" s="11" t="s">
        <v>3</v>
      </c>
      <c r="C23" s="3">
        <v>10</v>
      </c>
      <c r="D23" s="1">
        <v>10</v>
      </c>
      <c r="E23" s="1">
        <v>10</v>
      </c>
      <c r="F23" s="7">
        <f t="shared" si="0"/>
        <v>25</v>
      </c>
      <c r="G23" s="7">
        <v>22.5</v>
      </c>
      <c r="H23" s="15">
        <v>6</v>
      </c>
      <c r="I23" s="15">
        <v>4</v>
      </c>
      <c r="J23" s="15">
        <v>7</v>
      </c>
      <c r="K23" s="7">
        <f t="shared" si="3"/>
        <v>17</v>
      </c>
      <c r="L23" s="6">
        <v>25.5</v>
      </c>
      <c r="M23" s="24">
        <f t="shared" si="4"/>
        <v>90</v>
      </c>
      <c r="N23" s="25" t="str">
        <f t="shared" si="2"/>
        <v>A</v>
      </c>
    </row>
    <row r="24" spans="1:14" ht="12.75">
      <c r="A24" s="17">
        <v>902426538</v>
      </c>
      <c r="B24" s="9" t="s">
        <v>3</v>
      </c>
      <c r="C24" s="3">
        <v>10</v>
      </c>
      <c r="D24" s="1">
        <v>10</v>
      </c>
      <c r="E24" s="3">
        <v>10</v>
      </c>
      <c r="F24" s="7">
        <f t="shared" si="0"/>
        <v>25</v>
      </c>
      <c r="G24" s="7">
        <v>17.25</v>
      </c>
      <c r="H24" s="15">
        <v>6</v>
      </c>
      <c r="I24" s="15">
        <v>4</v>
      </c>
      <c r="J24" s="15">
        <v>8</v>
      </c>
      <c r="K24" s="7">
        <f>SUM(H24:J24)</f>
        <v>18</v>
      </c>
      <c r="L24" s="6">
        <v>25</v>
      </c>
      <c r="M24" s="24">
        <f t="shared" si="4"/>
        <v>85.25</v>
      </c>
      <c r="N24" s="25" t="str">
        <f t="shared" si="2"/>
        <v>A</v>
      </c>
    </row>
    <row r="25" spans="1:14" ht="12.75">
      <c r="A25" s="17">
        <v>903710058</v>
      </c>
      <c r="B25" s="9" t="s">
        <v>3</v>
      </c>
      <c r="C25" s="13">
        <v>9.5</v>
      </c>
      <c r="D25" s="1">
        <v>10</v>
      </c>
      <c r="E25" s="3">
        <v>9</v>
      </c>
      <c r="F25" s="7">
        <f t="shared" si="0"/>
        <v>23.75</v>
      </c>
      <c r="G25" s="7">
        <v>25.75</v>
      </c>
      <c r="H25" s="15">
        <v>6</v>
      </c>
      <c r="I25" s="15">
        <v>4</v>
      </c>
      <c r="J25" s="15">
        <v>8</v>
      </c>
      <c r="K25" s="7">
        <f>SUM(H25:J25)</f>
        <v>18</v>
      </c>
      <c r="L25" s="6">
        <v>25.5</v>
      </c>
      <c r="M25" s="24">
        <f aca="true" t="shared" si="5" ref="M25:M33">SUM(F25+G25+K25+L25)</f>
        <v>93</v>
      </c>
      <c r="N25" s="25" t="str">
        <f t="shared" si="2"/>
        <v>A</v>
      </c>
    </row>
    <row r="26" spans="1:14" ht="12.75">
      <c r="A26" s="17">
        <v>903725268</v>
      </c>
      <c r="B26" s="11" t="s">
        <v>3</v>
      </c>
      <c r="C26" s="13">
        <v>9.5</v>
      </c>
      <c r="D26" s="3">
        <v>8</v>
      </c>
      <c r="E26" s="3">
        <v>10</v>
      </c>
      <c r="F26" s="7">
        <f t="shared" si="0"/>
        <v>22.916666666666668</v>
      </c>
      <c r="G26" s="7">
        <v>24.75</v>
      </c>
      <c r="H26" s="15">
        <v>6</v>
      </c>
      <c r="I26" s="15">
        <v>3</v>
      </c>
      <c r="J26" s="15">
        <v>5</v>
      </c>
      <c r="K26" s="7">
        <f t="shared" si="3"/>
        <v>14</v>
      </c>
      <c r="L26" s="6">
        <v>25</v>
      </c>
      <c r="M26" s="24">
        <f t="shared" si="5"/>
        <v>86.66666666666667</v>
      </c>
      <c r="N26" s="25" t="str">
        <f t="shared" si="2"/>
        <v>A</v>
      </c>
    </row>
    <row r="27" spans="1:14" ht="13.5" customHeight="1">
      <c r="A27" s="17">
        <v>903724238</v>
      </c>
      <c r="B27" s="11" t="s">
        <v>3</v>
      </c>
      <c r="C27" s="13">
        <v>9.5</v>
      </c>
      <c r="D27" s="3">
        <v>10</v>
      </c>
      <c r="E27" s="4">
        <v>8</v>
      </c>
      <c r="F27" s="7">
        <f t="shared" si="0"/>
        <v>22.916666666666668</v>
      </c>
      <c r="G27" s="7">
        <v>25.25</v>
      </c>
      <c r="H27" s="15">
        <v>5</v>
      </c>
      <c r="I27" s="15">
        <v>3</v>
      </c>
      <c r="J27" s="15">
        <v>5</v>
      </c>
      <c r="K27" s="7">
        <f t="shared" si="3"/>
        <v>13</v>
      </c>
      <c r="L27" s="6">
        <v>23.3</v>
      </c>
      <c r="M27" s="24">
        <f t="shared" si="5"/>
        <v>84.46666666666667</v>
      </c>
      <c r="N27" s="25" t="str">
        <f t="shared" si="2"/>
        <v>A</v>
      </c>
    </row>
    <row r="28" spans="1:14" ht="12.75">
      <c r="A28" s="17">
        <v>903673698</v>
      </c>
      <c r="B28" s="11" t="s">
        <v>3</v>
      </c>
      <c r="C28" s="13">
        <v>10</v>
      </c>
      <c r="D28" s="3">
        <v>8</v>
      </c>
      <c r="E28" s="1">
        <v>9</v>
      </c>
      <c r="F28" s="7">
        <f t="shared" si="0"/>
        <v>22.5</v>
      </c>
      <c r="G28" s="7">
        <v>20.5</v>
      </c>
      <c r="H28" s="15">
        <v>7</v>
      </c>
      <c r="I28" s="15">
        <v>4</v>
      </c>
      <c r="J28" s="15">
        <v>7</v>
      </c>
      <c r="K28" s="7">
        <f aca="true" t="shared" si="6" ref="K28:K33">SUM(H28:J28)</f>
        <v>18</v>
      </c>
      <c r="L28" s="6">
        <v>25.5</v>
      </c>
      <c r="M28" s="24">
        <f t="shared" si="5"/>
        <v>86.5</v>
      </c>
      <c r="N28" s="25" t="str">
        <f t="shared" si="2"/>
        <v>A</v>
      </c>
    </row>
    <row r="29" spans="1:14" ht="13.5" customHeight="1">
      <c r="A29" s="21">
        <v>903507587</v>
      </c>
      <c r="B29" s="14" t="s">
        <v>3</v>
      </c>
      <c r="C29" s="3">
        <v>10</v>
      </c>
      <c r="D29" s="1">
        <v>10</v>
      </c>
      <c r="E29" s="3">
        <v>10</v>
      </c>
      <c r="F29" s="7">
        <f t="shared" si="0"/>
        <v>25</v>
      </c>
      <c r="G29" s="7">
        <v>25</v>
      </c>
      <c r="H29" s="15">
        <v>8</v>
      </c>
      <c r="I29" s="15">
        <v>5</v>
      </c>
      <c r="J29" s="15">
        <v>7</v>
      </c>
      <c r="K29" s="7">
        <f t="shared" si="6"/>
        <v>20</v>
      </c>
      <c r="L29" s="6">
        <v>25</v>
      </c>
      <c r="M29" s="24">
        <f t="shared" si="5"/>
        <v>95</v>
      </c>
      <c r="N29" s="25" t="str">
        <f t="shared" si="2"/>
        <v>A</v>
      </c>
    </row>
    <row r="30" spans="1:14" ht="12.75">
      <c r="A30" s="17" t="s">
        <v>9</v>
      </c>
      <c r="B30" s="2" t="s">
        <v>3</v>
      </c>
      <c r="C30" s="13">
        <v>10</v>
      </c>
      <c r="D30" s="3">
        <v>9</v>
      </c>
      <c r="E30" s="1">
        <v>10</v>
      </c>
      <c r="F30" s="7">
        <f t="shared" si="0"/>
        <v>24.166666666666668</v>
      </c>
      <c r="G30" s="7">
        <v>24.25</v>
      </c>
      <c r="H30" s="15">
        <v>6</v>
      </c>
      <c r="I30" s="15">
        <v>4</v>
      </c>
      <c r="J30" s="15">
        <v>7</v>
      </c>
      <c r="K30" s="7">
        <f t="shared" si="6"/>
        <v>17</v>
      </c>
      <c r="L30" s="6">
        <v>25</v>
      </c>
      <c r="M30" s="24">
        <f t="shared" si="5"/>
        <v>90.41666666666667</v>
      </c>
      <c r="N30" s="25" t="str">
        <f t="shared" si="2"/>
        <v>A</v>
      </c>
    </row>
    <row r="31" spans="1:14" ht="12.75">
      <c r="A31" s="11">
        <v>903663048</v>
      </c>
      <c r="B31" s="2" t="s">
        <v>3</v>
      </c>
      <c r="C31" s="13">
        <v>10</v>
      </c>
      <c r="D31" s="3">
        <v>8</v>
      </c>
      <c r="E31" s="3">
        <v>10</v>
      </c>
      <c r="F31" s="7">
        <f t="shared" si="0"/>
        <v>23.333333333333332</v>
      </c>
      <c r="G31" s="7">
        <v>23.25</v>
      </c>
      <c r="H31" s="15">
        <v>6</v>
      </c>
      <c r="I31" s="15">
        <v>4</v>
      </c>
      <c r="J31" s="15">
        <v>8</v>
      </c>
      <c r="K31" s="7">
        <f t="shared" si="6"/>
        <v>18</v>
      </c>
      <c r="L31" s="6">
        <v>25</v>
      </c>
      <c r="M31" s="24">
        <f t="shared" si="5"/>
        <v>89.58333333333333</v>
      </c>
      <c r="N31" s="25" t="str">
        <f t="shared" si="2"/>
        <v>A</v>
      </c>
    </row>
    <row r="32" spans="1:14" ht="12.75">
      <c r="A32" s="11">
        <v>903656771</v>
      </c>
      <c r="B32" s="2" t="s">
        <v>3</v>
      </c>
      <c r="C32" s="13">
        <v>10</v>
      </c>
      <c r="D32" s="3">
        <v>8</v>
      </c>
      <c r="E32" s="1">
        <v>10</v>
      </c>
      <c r="F32" s="7">
        <f t="shared" si="0"/>
        <v>23.333333333333332</v>
      </c>
      <c r="G32" s="7">
        <v>24.25</v>
      </c>
      <c r="H32" s="15">
        <v>9</v>
      </c>
      <c r="I32" s="15">
        <v>5</v>
      </c>
      <c r="J32" s="15">
        <v>10</v>
      </c>
      <c r="K32" s="7">
        <f t="shared" si="6"/>
        <v>24</v>
      </c>
      <c r="L32" s="6">
        <v>25</v>
      </c>
      <c r="M32" s="24">
        <f t="shared" si="5"/>
        <v>96.58333333333333</v>
      </c>
      <c r="N32" s="25" t="str">
        <f t="shared" si="2"/>
        <v>A</v>
      </c>
    </row>
    <row r="33" spans="1:14" ht="12.75">
      <c r="A33" s="11">
        <v>903510285</v>
      </c>
      <c r="B33" s="11" t="s">
        <v>3</v>
      </c>
      <c r="C33" s="13">
        <v>9.5</v>
      </c>
      <c r="D33" s="3">
        <v>8</v>
      </c>
      <c r="E33" s="3">
        <v>10</v>
      </c>
      <c r="F33" s="7">
        <f t="shared" si="0"/>
        <v>22.916666666666668</v>
      </c>
      <c r="G33" s="7">
        <v>21.5</v>
      </c>
      <c r="H33" s="15">
        <v>7</v>
      </c>
      <c r="I33" s="15">
        <v>3</v>
      </c>
      <c r="J33" s="15">
        <v>6</v>
      </c>
      <c r="K33" s="7">
        <f t="shared" si="6"/>
        <v>16</v>
      </c>
      <c r="L33" s="6">
        <v>20</v>
      </c>
      <c r="M33" s="24">
        <f t="shared" si="5"/>
        <v>80.41666666666667</v>
      </c>
      <c r="N33" s="25" t="str">
        <f t="shared" si="2"/>
        <v>A</v>
      </c>
    </row>
    <row r="34" spans="1:13" ht="15.75">
      <c r="A34" s="19"/>
      <c r="C34" s="4"/>
      <c r="F34" s="7"/>
      <c r="G34" s="7"/>
      <c r="H34" s="7"/>
      <c r="I34" s="7"/>
      <c r="J34" s="7"/>
      <c r="K34" s="7"/>
      <c r="M34" s="24"/>
    </row>
    <row r="35" spans="1:13" ht="15.75">
      <c r="A35" s="20" t="s">
        <v>4</v>
      </c>
      <c r="C35" s="4">
        <f aca="true" t="shared" si="7" ref="C35:M35">AVERAGE(C3:C33)</f>
        <v>9.629032258064516</v>
      </c>
      <c r="D35" s="1">
        <f t="shared" si="7"/>
        <v>9.387096774193548</v>
      </c>
      <c r="E35" s="1">
        <f t="shared" si="7"/>
        <v>9.564516129032258</v>
      </c>
      <c r="F35" s="7">
        <f t="shared" si="7"/>
        <v>23.817204301075268</v>
      </c>
      <c r="G35" s="7">
        <f t="shared" si="7"/>
        <v>22.282258064516128</v>
      </c>
      <c r="H35" s="7">
        <f t="shared" si="7"/>
        <v>7</v>
      </c>
      <c r="I35" s="7">
        <f t="shared" si="7"/>
        <v>3.8076923076923075</v>
      </c>
      <c r="J35" s="7">
        <f t="shared" si="7"/>
        <v>6.846153846153846</v>
      </c>
      <c r="K35" s="7">
        <f t="shared" si="7"/>
        <v>17.258064516129032</v>
      </c>
      <c r="L35" s="6">
        <f t="shared" si="7"/>
        <v>24.129032258064512</v>
      </c>
      <c r="M35" s="24">
        <f t="shared" si="7"/>
        <v>87.48655913978494</v>
      </c>
    </row>
    <row r="36" spans="1:13" ht="15.75">
      <c r="A36" s="10" t="s">
        <v>10</v>
      </c>
      <c r="C36" s="4">
        <f aca="true" t="shared" si="8" ref="C36:M36">STDEV(C3:C33)</f>
        <v>0.48248906611935893</v>
      </c>
      <c r="D36" s="1">
        <f t="shared" si="8"/>
        <v>0.9461296371653205</v>
      </c>
      <c r="E36" s="1">
        <f t="shared" si="8"/>
        <v>1.0225942131320649</v>
      </c>
      <c r="F36" s="7">
        <f t="shared" si="8"/>
        <v>1.487201472508932</v>
      </c>
      <c r="G36" s="7">
        <f t="shared" si="8"/>
        <v>3.246627696217944</v>
      </c>
      <c r="H36" s="7">
        <f t="shared" si="8"/>
        <v>1.259447059844805</v>
      </c>
      <c r="I36" s="7">
        <f t="shared" si="8"/>
        <v>0.6336706254344302</v>
      </c>
      <c r="J36" s="7">
        <f t="shared" si="8"/>
        <v>1.0841515647660243</v>
      </c>
      <c r="K36" s="7">
        <f t="shared" si="8"/>
        <v>4.059702303827083</v>
      </c>
      <c r="L36" s="6">
        <f t="shared" si="8"/>
        <v>1.9026636676664803</v>
      </c>
      <c r="M36" s="24">
        <f t="shared" si="8"/>
        <v>6.794194716072274</v>
      </c>
    </row>
    <row r="37" spans="1:13" ht="15.75">
      <c r="A37" s="10" t="s">
        <v>6</v>
      </c>
      <c r="C37" s="4">
        <f aca="true" t="shared" si="9" ref="C37:M37">MIN(C3:C33)</f>
        <v>8.5</v>
      </c>
      <c r="D37" s="1">
        <f t="shared" si="9"/>
        <v>7.5</v>
      </c>
      <c r="E37" s="1">
        <f t="shared" si="9"/>
        <v>5</v>
      </c>
      <c r="F37" s="7">
        <f t="shared" si="9"/>
        <v>17.5</v>
      </c>
      <c r="G37" s="7">
        <f t="shared" si="9"/>
        <v>13</v>
      </c>
      <c r="H37" s="7">
        <f t="shared" si="9"/>
        <v>5</v>
      </c>
      <c r="I37" s="7">
        <f t="shared" si="9"/>
        <v>3</v>
      </c>
      <c r="J37" s="7">
        <f t="shared" si="9"/>
        <v>5</v>
      </c>
      <c r="K37" s="7">
        <f t="shared" si="9"/>
        <v>0</v>
      </c>
      <c r="L37" s="6">
        <f t="shared" si="9"/>
        <v>17.5</v>
      </c>
      <c r="M37" s="24">
        <f t="shared" si="9"/>
        <v>60.25</v>
      </c>
    </row>
    <row r="38" spans="1:13" ht="12.75">
      <c r="A38" s="10" t="s">
        <v>5</v>
      </c>
      <c r="C38" s="3">
        <f aca="true" t="shared" si="10" ref="C38:M38">MAX(C3:C33)</f>
        <v>10</v>
      </c>
      <c r="D38" s="1">
        <f t="shared" si="10"/>
        <v>10</v>
      </c>
      <c r="E38" s="1">
        <f t="shared" si="10"/>
        <v>10</v>
      </c>
      <c r="F38" s="7">
        <f t="shared" si="10"/>
        <v>25</v>
      </c>
      <c r="G38" s="7">
        <f t="shared" si="10"/>
        <v>26</v>
      </c>
      <c r="H38" s="7">
        <f t="shared" si="10"/>
        <v>9</v>
      </c>
      <c r="I38" s="7">
        <f t="shared" si="10"/>
        <v>5</v>
      </c>
      <c r="J38" s="7">
        <f t="shared" si="10"/>
        <v>10</v>
      </c>
      <c r="K38" s="7">
        <f t="shared" si="10"/>
        <v>24</v>
      </c>
      <c r="L38" s="6">
        <f t="shared" si="10"/>
        <v>26</v>
      </c>
      <c r="M38" s="24">
        <f t="shared" si="10"/>
        <v>96.58333333333333</v>
      </c>
    </row>
    <row r="40" ht="12.75">
      <c r="A40" s="10" t="s">
        <v>12</v>
      </c>
    </row>
    <row r="41" ht="12.75">
      <c r="A41" s="10" t="s">
        <v>25</v>
      </c>
    </row>
    <row r="42" ht="12.75">
      <c r="A42" s="10" t="s">
        <v>23</v>
      </c>
    </row>
    <row r="44" ht="12.75">
      <c r="A44" s="8" t="s">
        <v>22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66" r:id="rId2"/>
  <headerFooter alignWithMargins="0">
    <oddHeader>&amp;LELEC6270-001&amp;CSpring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agrawvd</cp:lastModifiedBy>
  <cp:lastPrinted>2013-05-03T21:40:23Z</cp:lastPrinted>
  <dcterms:created xsi:type="dcterms:W3CDTF">2004-09-09T00:21:22Z</dcterms:created>
  <dcterms:modified xsi:type="dcterms:W3CDTF">2015-05-09T05:36:40Z</dcterms:modified>
  <cp:category/>
  <cp:version/>
  <cp:contentType/>
  <cp:contentStatus/>
</cp:coreProperties>
</file>