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agrawvd\MY_DIR\COURSES\E2200\E2200_Fall15\"/>
    </mc:Choice>
  </mc:AlternateContent>
  <bookViews>
    <workbookView xWindow="0" yWindow="0" windowWidth="25605" windowHeight="14265" tabRatio="431"/>
  </bookViews>
  <sheets>
    <sheet name="Sheet1" sheetId="1" r:id="rId1"/>
    <sheet name="Sheet3" sheetId="3" r:id="rId2"/>
  </sheet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61" i="1" l="1"/>
  <c r="H61" i="1"/>
  <c r="M61" i="1"/>
  <c r="N61" i="1"/>
  <c r="B67" i="1"/>
  <c r="H67" i="1"/>
  <c r="B66" i="1"/>
  <c r="H66" i="1"/>
  <c r="B65" i="1"/>
  <c r="H65" i="1"/>
  <c r="B64" i="1"/>
  <c r="H64" i="1"/>
  <c r="B63" i="1"/>
  <c r="H63" i="1"/>
  <c r="B62" i="1"/>
  <c r="H62" i="1"/>
  <c r="B60" i="1"/>
  <c r="H60" i="1"/>
  <c r="B59" i="1"/>
  <c r="H59" i="1"/>
  <c r="B58" i="1"/>
  <c r="H58" i="1"/>
  <c r="B57" i="1"/>
  <c r="H57" i="1"/>
  <c r="B56" i="1"/>
  <c r="H56" i="1"/>
  <c r="B55" i="1"/>
  <c r="H55" i="1"/>
  <c r="B54" i="1"/>
  <c r="H54" i="1"/>
  <c r="B53" i="1"/>
  <c r="H53" i="1"/>
  <c r="B52" i="1"/>
  <c r="H52" i="1"/>
  <c r="B51" i="1"/>
  <c r="H51" i="1"/>
  <c r="B50" i="1"/>
  <c r="H50" i="1"/>
  <c r="B49" i="1"/>
  <c r="H49" i="1"/>
  <c r="B48" i="1"/>
  <c r="H48" i="1"/>
  <c r="B47" i="1"/>
  <c r="H47" i="1"/>
  <c r="B46" i="1"/>
  <c r="H46" i="1"/>
  <c r="B45" i="1"/>
  <c r="H45" i="1"/>
  <c r="B44" i="1"/>
  <c r="H44" i="1"/>
  <c r="B43" i="1"/>
  <c r="H43" i="1"/>
  <c r="B42" i="1"/>
  <c r="H42" i="1"/>
  <c r="B41" i="1"/>
  <c r="H41" i="1"/>
  <c r="B40" i="1"/>
  <c r="H40" i="1"/>
  <c r="B39" i="1"/>
  <c r="H39" i="1"/>
  <c r="B38" i="1"/>
  <c r="H38" i="1"/>
  <c r="B37" i="1"/>
  <c r="H37" i="1"/>
  <c r="B36" i="1"/>
  <c r="H36" i="1"/>
  <c r="B35" i="1"/>
  <c r="H35" i="1"/>
  <c r="B34" i="1"/>
  <c r="H34" i="1"/>
  <c r="B33" i="1"/>
  <c r="H33" i="1"/>
  <c r="B32" i="1"/>
  <c r="H32" i="1"/>
  <c r="B31" i="1"/>
  <c r="H31" i="1"/>
  <c r="B30" i="1"/>
  <c r="H30" i="1"/>
  <c r="B29" i="1"/>
  <c r="H29" i="1"/>
  <c r="B28" i="1"/>
  <c r="H28" i="1"/>
  <c r="B27" i="1"/>
  <c r="H27" i="1"/>
  <c r="B26" i="1"/>
  <c r="H26" i="1"/>
  <c r="B25" i="1"/>
  <c r="H25" i="1"/>
  <c r="B24" i="1"/>
  <c r="H24" i="1"/>
  <c r="B23" i="1"/>
  <c r="H23" i="1"/>
  <c r="B22" i="1"/>
  <c r="H22" i="1"/>
  <c r="B21" i="1"/>
  <c r="H21" i="1"/>
  <c r="B20" i="1"/>
  <c r="H20" i="1"/>
  <c r="B19" i="1"/>
  <c r="H19" i="1"/>
  <c r="B18" i="1"/>
  <c r="H18" i="1"/>
  <c r="B17" i="1"/>
  <c r="H17" i="1"/>
  <c r="B16" i="1"/>
  <c r="H16" i="1"/>
  <c r="B15" i="1"/>
  <c r="H15" i="1"/>
  <c r="B14" i="1"/>
  <c r="H14" i="1"/>
  <c r="B13" i="1"/>
  <c r="H13" i="1"/>
  <c r="B12" i="1"/>
  <c r="H12" i="1"/>
  <c r="B11" i="1"/>
  <c r="H11" i="1"/>
  <c r="B10" i="1"/>
  <c r="H10" i="1"/>
  <c r="B9" i="1"/>
  <c r="H9" i="1"/>
  <c r="B8" i="1"/>
  <c r="H8" i="1"/>
  <c r="B7" i="1"/>
  <c r="H7" i="1"/>
  <c r="B6" i="1"/>
  <c r="H6" i="1"/>
  <c r="B5" i="1"/>
  <c r="H5" i="1"/>
  <c r="B4" i="1"/>
  <c r="H4" i="1"/>
  <c r="B3" i="1"/>
  <c r="H3" i="1"/>
  <c r="M19" i="1"/>
  <c r="N19" i="1"/>
  <c r="I72" i="1"/>
  <c r="I71" i="1"/>
  <c r="I70" i="1"/>
  <c r="I69" i="1"/>
  <c r="D69" i="1"/>
  <c r="C69" i="1"/>
  <c r="M6" i="1"/>
  <c r="N6" i="1"/>
  <c r="M7" i="1"/>
  <c r="N7" i="1"/>
  <c r="M8" i="1"/>
  <c r="N8" i="1"/>
  <c r="M10" i="1"/>
  <c r="N10" i="1"/>
  <c r="M12" i="1"/>
  <c r="N12" i="1"/>
  <c r="M14" i="1"/>
  <c r="N14" i="1"/>
  <c r="M16" i="1"/>
  <c r="N16" i="1"/>
  <c r="M18" i="1"/>
  <c r="N18" i="1"/>
  <c r="M20" i="1"/>
  <c r="N20" i="1"/>
  <c r="M21" i="1"/>
  <c r="N21" i="1"/>
  <c r="M22" i="1"/>
  <c r="N22" i="1"/>
  <c r="M25" i="1"/>
  <c r="N25" i="1"/>
  <c r="M26" i="1"/>
  <c r="N26" i="1"/>
  <c r="M27" i="1"/>
  <c r="N27" i="1"/>
  <c r="M31" i="1"/>
  <c r="N31" i="1"/>
  <c r="M32" i="1"/>
  <c r="N32" i="1"/>
  <c r="M33" i="1"/>
  <c r="N33" i="1"/>
  <c r="M34" i="1"/>
  <c r="N34" i="1"/>
  <c r="M35" i="1"/>
  <c r="N35" i="1"/>
  <c r="M36" i="1"/>
  <c r="N36" i="1"/>
  <c r="M37" i="1"/>
  <c r="N37" i="1"/>
  <c r="M39" i="1"/>
  <c r="N39" i="1"/>
  <c r="M41" i="1"/>
  <c r="N41" i="1"/>
  <c r="M42" i="1"/>
  <c r="N42" i="1"/>
  <c r="M43" i="1"/>
  <c r="N43" i="1"/>
  <c r="M44" i="1"/>
  <c r="N44" i="1"/>
  <c r="M46" i="1"/>
  <c r="N46" i="1"/>
  <c r="M47" i="1"/>
  <c r="N47" i="1"/>
  <c r="M49" i="1"/>
  <c r="N49" i="1"/>
  <c r="M50" i="1"/>
  <c r="N50" i="1"/>
  <c r="M51" i="1"/>
  <c r="N51" i="1"/>
  <c r="M53" i="1"/>
  <c r="N53" i="1"/>
  <c r="M54" i="1"/>
  <c r="N54" i="1"/>
  <c r="M55" i="1"/>
  <c r="N55" i="1"/>
  <c r="M56" i="1"/>
  <c r="N56" i="1"/>
  <c r="M57" i="1"/>
  <c r="N57" i="1"/>
  <c r="M58" i="1"/>
  <c r="N58" i="1"/>
  <c r="M59" i="1"/>
  <c r="N59" i="1"/>
  <c r="M60" i="1"/>
  <c r="N60" i="1"/>
  <c r="M62" i="1"/>
  <c r="N62" i="1"/>
  <c r="M63" i="1"/>
  <c r="N63" i="1"/>
  <c r="M65" i="1"/>
  <c r="N65" i="1"/>
  <c r="M66" i="1"/>
  <c r="N66" i="1"/>
  <c r="M67" i="1"/>
  <c r="N67" i="1"/>
  <c r="M52" i="1"/>
  <c r="N52" i="1"/>
  <c r="M48" i="1"/>
  <c r="N48" i="1"/>
  <c r="M45" i="1"/>
  <c r="N45" i="1"/>
  <c r="M40" i="1"/>
  <c r="N40" i="1"/>
  <c r="M38" i="1"/>
  <c r="N38" i="1"/>
  <c r="M30" i="1"/>
  <c r="N30" i="1"/>
  <c r="M29" i="1"/>
  <c r="N29" i="1"/>
  <c r="M28" i="1"/>
  <c r="N28" i="1"/>
  <c r="M24" i="1"/>
  <c r="N24" i="1"/>
  <c r="M17" i="1"/>
  <c r="N17" i="1"/>
  <c r="M15" i="1"/>
  <c r="N15" i="1"/>
  <c r="M13" i="1"/>
  <c r="N13" i="1"/>
  <c r="M9" i="1"/>
  <c r="N9" i="1"/>
  <c r="M5" i="1"/>
  <c r="N5" i="1"/>
  <c r="L72" i="1"/>
  <c r="L71" i="1"/>
  <c r="L70" i="1"/>
  <c r="L69" i="1"/>
  <c r="K72" i="1"/>
  <c r="K71" i="1"/>
  <c r="K70" i="1"/>
  <c r="K69" i="1"/>
  <c r="J72" i="1"/>
  <c r="J71" i="1"/>
  <c r="J70" i="1"/>
  <c r="J69" i="1"/>
  <c r="M64" i="1"/>
  <c r="N64" i="1"/>
  <c r="G72" i="1"/>
  <c r="G71" i="1"/>
  <c r="G70" i="1"/>
  <c r="G69" i="1"/>
  <c r="F72" i="1"/>
  <c r="F71" i="1"/>
  <c r="F70" i="1"/>
  <c r="F69" i="1"/>
  <c r="E72" i="1"/>
  <c r="E71" i="1"/>
  <c r="E70" i="1"/>
  <c r="E69" i="1"/>
  <c r="D72" i="1"/>
  <c r="D71" i="1"/>
  <c r="D70" i="1"/>
  <c r="C72" i="1"/>
  <c r="C71" i="1"/>
  <c r="C70" i="1"/>
  <c r="M11" i="1"/>
  <c r="N11" i="1"/>
  <c r="M23" i="1"/>
  <c r="N23" i="1"/>
  <c r="M3" i="1"/>
  <c r="N3" i="1"/>
  <c r="B69" i="1"/>
  <c r="B70" i="1"/>
  <c r="H72" i="1"/>
  <c r="H70" i="1"/>
  <c r="M4" i="1"/>
  <c r="H71" i="1"/>
  <c r="H69" i="1"/>
  <c r="B71" i="1"/>
  <c r="B72" i="1"/>
  <c r="N4" i="1"/>
  <c r="M72" i="1"/>
  <c r="M69" i="1"/>
  <c r="M70" i="1"/>
  <c r="M71" i="1"/>
</calcChain>
</file>

<file path=xl/comments1.xml><?xml version="1.0" encoding="utf-8"?>
<comments xmlns="http://schemas.openxmlformats.org/spreadsheetml/2006/main">
  <authors>
    <author/>
  </authors>
  <commentList>
    <comment ref="H1" authorId="0" shapeId="0">
      <text>
        <r>
          <rPr>
            <b/>
            <sz val="8"/>
            <color indexed="9"/>
            <rFont val="Tahoma"/>
            <family val="2"/>
          </rPr>
          <t xml:space="preserve">Donglin Hu:
</t>
        </r>
        <r>
          <rPr>
            <sz val="8"/>
            <color indexed="9"/>
            <rFont val="Tahoma"/>
            <family val="2"/>
          </rPr>
          <t>Average 10 HW scores</t>
        </r>
      </text>
    </comment>
    <comment ref="M1" authorId="0" shapeId="0">
      <text>
        <r>
          <rPr>
            <b/>
            <sz val="8"/>
            <color indexed="9"/>
            <rFont val="Tahoma"/>
            <family val="2"/>
          </rPr>
          <t xml:space="preserve">Donglin Hu:
</t>
        </r>
        <r>
          <rPr>
            <sz val="8"/>
            <color indexed="9"/>
            <rFont val="Tahoma"/>
            <family val="2"/>
          </rPr>
          <t>=Scaled Av. HW+Scaled Av. Test+ Exam</t>
        </r>
      </text>
    </comment>
  </commentList>
</comments>
</file>

<file path=xl/sharedStrings.xml><?xml version="1.0" encoding="utf-8"?>
<sst xmlns="http://schemas.openxmlformats.org/spreadsheetml/2006/main" count="26" uniqueCount="26">
  <si>
    <t>HW 1</t>
  </si>
  <si>
    <t>HW 3</t>
  </si>
  <si>
    <t>HW 5</t>
  </si>
  <si>
    <t>HW 6</t>
  </si>
  <si>
    <t>Test 1</t>
  </si>
  <si>
    <t>Test 2</t>
  </si>
  <si>
    <t>Test 3</t>
  </si>
  <si>
    <t>Exam</t>
  </si>
  <si>
    <t>UPDATED</t>
  </si>
  <si>
    <t>AVERAGE</t>
  </si>
  <si>
    <t>x - to be graded</t>
  </si>
  <si>
    <t>Maximum</t>
  </si>
  <si>
    <t>Minimum</t>
  </si>
  <si>
    <t>Std. Dev.</t>
  </si>
  <si>
    <t>$  - not received</t>
  </si>
  <si>
    <t>HW 4</t>
  </si>
  <si>
    <t>Maximum marks →</t>
  </si>
  <si>
    <t>Student Id  ↓</t>
  </si>
  <si>
    <t>Norm. HW</t>
  </si>
  <si>
    <t>TOTAL</t>
  </si>
  <si>
    <t>HW 2</t>
  </si>
  <si>
    <t>Grade</t>
  </si>
  <si>
    <t>HW1</t>
  </si>
  <si>
    <t>Dec-10-2015</t>
  </si>
  <si>
    <t xml:space="preserve"> 2:00:00 AM</t>
  </si>
  <si>
    <t>Final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</si>
</sst>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_ "/>
    <numFmt numFmtId="165" formatCode="[$-409]m/d/yy\ h:mm\ AM/PM;@"/>
  </numFmts>
  <fonts count="11">
    <font>
      <sz val="12"/>
      <name val="宋体"/>
      <charset val="134"/>
    </font>
    <font>
      <sz val="12"/>
      <name val="Calibri"/>
      <family val="2"/>
    </font>
    <font>
      <b/>
      <sz val="8"/>
      <color indexed="9"/>
      <name val="Tahoma"/>
      <family val="2"/>
    </font>
    <font>
      <sz val="8"/>
      <color indexed="9"/>
      <name val="Tahoma"/>
      <family val="2"/>
    </font>
    <font>
      <sz val="12"/>
      <color indexed="8"/>
      <name val="Times New Roman"/>
      <family val="1"/>
    </font>
    <font>
      <i/>
      <sz val="12"/>
      <name val="Calibri"/>
      <family val="2"/>
    </font>
    <font>
      <sz val="8"/>
      <name val="宋体"/>
      <charset val="134"/>
    </font>
    <font>
      <b/>
      <sz val="12"/>
      <name val="Calibri"/>
      <family val="2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b/>
      <i/>
      <sz val="12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24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1" fillId="0" borderId="0" xfId="0" applyFont="1" applyFill="1">
      <alignment vertical="center"/>
    </xf>
    <xf numFmtId="0" fontId="1" fillId="0" borderId="0" xfId="0" applyFont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165" fontId="1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9" fillId="0" borderId="0" xfId="0" applyFont="1" applyAlignment="1">
      <alignment horizontal="center" wrapText="1"/>
    </xf>
    <xf numFmtId="0" fontId="9" fillId="0" borderId="0" xfId="0" applyFont="1" applyFill="1" applyAlignment="1">
      <alignment horizontal="center" wrapText="1"/>
    </xf>
    <xf numFmtId="0" fontId="10" fillId="0" borderId="0" xfId="0" applyFont="1" applyAlignment="1">
      <alignment horizontal="left" vertical="center"/>
    </xf>
    <xf numFmtId="165" fontId="7" fillId="0" borderId="0" xfId="0" applyNumberFormat="1" applyFont="1" applyAlignment="1">
      <alignment horizontal="left" vertical="center"/>
    </xf>
    <xf numFmtId="0" fontId="7" fillId="0" borderId="0" xfId="0" applyFont="1" applyAlignment="1">
      <alignment horizontal="right" vertical="center"/>
    </xf>
    <xf numFmtId="164" fontId="7" fillId="0" borderId="0" xfId="0" applyNumberFormat="1" applyFont="1" applyAlignment="1">
      <alignment horizontal="center" vertical="center"/>
    </xf>
    <xf numFmtId="2" fontId="7" fillId="0" borderId="0" xfId="0" applyNumberFormat="1" applyFont="1" applyAlignment="1">
      <alignment horizontal="center" vertical="center"/>
    </xf>
    <xf numFmtId="2" fontId="7" fillId="0" borderId="0" xfId="0" applyNumberFormat="1" applyFont="1" applyFill="1" applyAlignment="1">
      <alignment horizontal="center" vertical="center"/>
    </xf>
    <xf numFmtId="2" fontId="7" fillId="0" borderId="0" xfId="0" applyNumberFormat="1" applyFont="1" applyAlignment="1">
      <alignment horizontal="right" vertic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458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Test 1, Average = 17.16  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5873598581634249"/>
          <c:y val="0.26261437908496732"/>
          <c:w val="0.74540021901235853"/>
          <c:h val="0.5857629561010756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70C0"/>
            </a:solidFill>
            <a:ln>
              <a:noFill/>
            </a:ln>
            <a:effectLst/>
          </c:spPr>
          <c:invertIfNegative val="0"/>
          <c:val>
            <c:numRef>
              <c:f>Sheet1!$I$3:$I$67</c:f>
              <c:numCache>
                <c:formatCode>General</c:formatCode>
                <c:ptCount val="65"/>
                <c:pt idx="0">
                  <c:v>17</c:v>
                </c:pt>
                <c:pt idx="1">
                  <c:v>21</c:v>
                </c:pt>
                <c:pt idx="2">
                  <c:v>12</c:v>
                </c:pt>
                <c:pt idx="3">
                  <c:v>20</c:v>
                </c:pt>
                <c:pt idx="4">
                  <c:v>18</c:v>
                </c:pt>
                <c:pt idx="5">
                  <c:v>18</c:v>
                </c:pt>
                <c:pt idx="6">
                  <c:v>19</c:v>
                </c:pt>
                <c:pt idx="7">
                  <c:v>18</c:v>
                </c:pt>
                <c:pt idx="8">
                  <c:v>19</c:v>
                </c:pt>
                <c:pt idx="9">
                  <c:v>19</c:v>
                </c:pt>
                <c:pt idx="10">
                  <c:v>21</c:v>
                </c:pt>
                <c:pt idx="11">
                  <c:v>20</c:v>
                </c:pt>
                <c:pt idx="12">
                  <c:v>14</c:v>
                </c:pt>
                <c:pt idx="13">
                  <c:v>18</c:v>
                </c:pt>
                <c:pt idx="14">
                  <c:v>14</c:v>
                </c:pt>
                <c:pt idx="15">
                  <c:v>16</c:v>
                </c:pt>
                <c:pt idx="16">
                  <c:v>19</c:v>
                </c:pt>
                <c:pt idx="17">
                  <c:v>17</c:v>
                </c:pt>
                <c:pt idx="18">
                  <c:v>19</c:v>
                </c:pt>
                <c:pt idx="19">
                  <c:v>18</c:v>
                </c:pt>
                <c:pt idx="20">
                  <c:v>19</c:v>
                </c:pt>
                <c:pt idx="21">
                  <c:v>20</c:v>
                </c:pt>
                <c:pt idx="22">
                  <c:v>21</c:v>
                </c:pt>
                <c:pt idx="23">
                  <c:v>12</c:v>
                </c:pt>
                <c:pt idx="24">
                  <c:v>11</c:v>
                </c:pt>
                <c:pt idx="25">
                  <c:v>16</c:v>
                </c:pt>
                <c:pt idx="26">
                  <c:v>21</c:v>
                </c:pt>
                <c:pt idx="27">
                  <c:v>20</c:v>
                </c:pt>
                <c:pt idx="28">
                  <c:v>19</c:v>
                </c:pt>
                <c:pt idx="29">
                  <c:v>19</c:v>
                </c:pt>
                <c:pt idx="30">
                  <c:v>12</c:v>
                </c:pt>
                <c:pt idx="31">
                  <c:v>20</c:v>
                </c:pt>
                <c:pt idx="32">
                  <c:v>19</c:v>
                </c:pt>
                <c:pt idx="33">
                  <c:v>14.5</c:v>
                </c:pt>
                <c:pt idx="34">
                  <c:v>18</c:v>
                </c:pt>
                <c:pt idx="35">
                  <c:v>12</c:v>
                </c:pt>
                <c:pt idx="36">
                  <c:v>16</c:v>
                </c:pt>
                <c:pt idx="37">
                  <c:v>18</c:v>
                </c:pt>
                <c:pt idx="38">
                  <c:v>17</c:v>
                </c:pt>
                <c:pt idx="39">
                  <c:v>12</c:v>
                </c:pt>
                <c:pt idx="40">
                  <c:v>19</c:v>
                </c:pt>
                <c:pt idx="41">
                  <c:v>21</c:v>
                </c:pt>
                <c:pt idx="42">
                  <c:v>19</c:v>
                </c:pt>
                <c:pt idx="43">
                  <c:v>20</c:v>
                </c:pt>
                <c:pt idx="44">
                  <c:v>15</c:v>
                </c:pt>
                <c:pt idx="45">
                  <c:v>18</c:v>
                </c:pt>
                <c:pt idx="46">
                  <c:v>16</c:v>
                </c:pt>
                <c:pt idx="47">
                  <c:v>17</c:v>
                </c:pt>
                <c:pt idx="48">
                  <c:v>20</c:v>
                </c:pt>
                <c:pt idx="49">
                  <c:v>15</c:v>
                </c:pt>
                <c:pt idx="50">
                  <c:v>18</c:v>
                </c:pt>
                <c:pt idx="51">
                  <c:v>20</c:v>
                </c:pt>
                <c:pt idx="52">
                  <c:v>16</c:v>
                </c:pt>
                <c:pt idx="53">
                  <c:v>19</c:v>
                </c:pt>
                <c:pt idx="54">
                  <c:v>13</c:v>
                </c:pt>
                <c:pt idx="55">
                  <c:v>10</c:v>
                </c:pt>
                <c:pt idx="56">
                  <c:v>17</c:v>
                </c:pt>
                <c:pt idx="57">
                  <c:v>20</c:v>
                </c:pt>
                <c:pt idx="58">
                  <c:v>18</c:v>
                </c:pt>
                <c:pt idx="59">
                  <c:v>4</c:v>
                </c:pt>
                <c:pt idx="60">
                  <c:v>21</c:v>
                </c:pt>
                <c:pt idx="61">
                  <c:v>13</c:v>
                </c:pt>
                <c:pt idx="62">
                  <c:v>16</c:v>
                </c:pt>
                <c:pt idx="63">
                  <c:v>17</c:v>
                </c:pt>
                <c:pt idx="64">
                  <c:v>20</c:v>
                </c:pt>
              </c:numCache>
            </c:numRef>
          </c:val>
          <c:extLst/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99190752"/>
        <c:axId val="199190192"/>
      </c:barChart>
      <c:catAx>
        <c:axId val="199190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9190192"/>
        <c:crosses val="autoZero"/>
        <c:auto val="1"/>
        <c:lblAlgn val="ctr"/>
        <c:lblOffset val="100"/>
        <c:noMultiLvlLbl val="0"/>
      </c:catAx>
      <c:valAx>
        <c:axId val="1991901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91907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Test 2, Average = 17.40  </a:t>
            </a:r>
          </a:p>
        </c:rich>
      </c:tx>
      <c:layout>
        <c:manualLayout>
          <c:xMode val="edge"/>
          <c:yMode val="edge"/>
          <c:x val="0.21452574893655499"/>
          <c:y val="4.545454545454549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7341991549836799"/>
          <c:y val="0.27761376418856731"/>
          <c:w val="0.73581524870366799"/>
          <c:h val="0.5856871868289190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Sheet1!$J$3</c:f>
              <c:strCache>
                <c:ptCount val="1"/>
                <c:pt idx="0">
                  <c:v>20</c:v>
                </c:pt>
              </c:strCache>
            </c:strRef>
          </c:tx>
          <c:spPr>
            <a:solidFill>
              <a:schemeClr val="accent6">
                <a:lumMod val="50000"/>
              </a:schemeClr>
            </a:solidFill>
            <a:ln>
              <a:noFill/>
            </a:ln>
            <a:effectLst/>
          </c:spPr>
          <c:invertIfNegative val="0"/>
          <c:val>
            <c:numRef>
              <c:f>Sheet1!$J$4:$J$68</c:f>
              <c:numCache>
                <c:formatCode>General</c:formatCode>
                <c:ptCount val="65"/>
                <c:pt idx="0">
                  <c:v>19</c:v>
                </c:pt>
                <c:pt idx="1">
                  <c:v>14</c:v>
                </c:pt>
                <c:pt idx="2">
                  <c:v>15</c:v>
                </c:pt>
                <c:pt idx="3">
                  <c:v>16</c:v>
                </c:pt>
                <c:pt idx="4">
                  <c:v>20</c:v>
                </c:pt>
                <c:pt idx="5">
                  <c:v>12</c:v>
                </c:pt>
                <c:pt idx="6">
                  <c:v>20</c:v>
                </c:pt>
                <c:pt idx="7">
                  <c:v>21</c:v>
                </c:pt>
                <c:pt idx="8">
                  <c:v>14</c:v>
                </c:pt>
                <c:pt idx="9">
                  <c:v>21</c:v>
                </c:pt>
                <c:pt idx="10">
                  <c:v>17</c:v>
                </c:pt>
                <c:pt idx="11">
                  <c:v>20</c:v>
                </c:pt>
                <c:pt idx="12">
                  <c:v>13</c:v>
                </c:pt>
                <c:pt idx="13">
                  <c:v>17</c:v>
                </c:pt>
                <c:pt idx="14">
                  <c:v>18</c:v>
                </c:pt>
                <c:pt idx="15">
                  <c:v>18</c:v>
                </c:pt>
                <c:pt idx="16">
                  <c:v>17</c:v>
                </c:pt>
                <c:pt idx="17">
                  <c:v>18</c:v>
                </c:pt>
                <c:pt idx="18">
                  <c:v>20</c:v>
                </c:pt>
                <c:pt idx="19">
                  <c:v>21</c:v>
                </c:pt>
                <c:pt idx="20">
                  <c:v>19</c:v>
                </c:pt>
                <c:pt idx="21">
                  <c:v>21</c:v>
                </c:pt>
                <c:pt idx="22">
                  <c:v>21</c:v>
                </c:pt>
                <c:pt idx="23">
                  <c:v>9</c:v>
                </c:pt>
                <c:pt idx="24">
                  <c:v>21</c:v>
                </c:pt>
                <c:pt idx="25">
                  <c:v>20</c:v>
                </c:pt>
                <c:pt idx="26">
                  <c:v>15</c:v>
                </c:pt>
                <c:pt idx="27">
                  <c:v>16</c:v>
                </c:pt>
                <c:pt idx="28">
                  <c:v>16</c:v>
                </c:pt>
                <c:pt idx="29">
                  <c:v>14</c:v>
                </c:pt>
                <c:pt idx="30">
                  <c:v>20</c:v>
                </c:pt>
                <c:pt idx="31">
                  <c:v>18</c:v>
                </c:pt>
                <c:pt idx="32">
                  <c:v>20</c:v>
                </c:pt>
                <c:pt idx="33">
                  <c:v>19</c:v>
                </c:pt>
                <c:pt idx="34">
                  <c:v>12</c:v>
                </c:pt>
                <c:pt idx="35">
                  <c:v>14</c:v>
                </c:pt>
                <c:pt idx="36">
                  <c:v>17</c:v>
                </c:pt>
                <c:pt idx="37">
                  <c:v>17</c:v>
                </c:pt>
                <c:pt idx="38">
                  <c:v>16</c:v>
                </c:pt>
                <c:pt idx="39">
                  <c:v>21</c:v>
                </c:pt>
                <c:pt idx="40">
                  <c:v>21</c:v>
                </c:pt>
                <c:pt idx="41">
                  <c:v>15</c:v>
                </c:pt>
                <c:pt idx="42">
                  <c:v>17</c:v>
                </c:pt>
                <c:pt idx="43">
                  <c:v>14</c:v>
                </c:pt>
                <c:pt idx="44">
                  <c:v>13</c:v>
                </c:pt>
                <c:pt idx="45">
                  <c:v>20</c:v>
                </c:pt>
                <c:pt idx="46">
                  <c:v>21</c:v>
                </c:pt>
                <c:pt idx="47">
                  <c:v>21</c:v>
                </c:pt>
                <c:pt idx="48">
                  <c:v>13</c:v>
                </c:pt>
                <c:pt idx="49">
                  <c:v>14</c:v>
                </c:pt>
                <c:pt idx="50">
                  <c:v>21</c:v>
                </c:pt>
                <c:pt idx="51">
                  <c:v>20</c:v>
                </c:pt>
                <c:pt idx="52">
                  <c:v>21</c:v>
                </c:pt>
                <c:pt idx="53">
                  <c:v>14</c:v>
                </c:pt>
                <c:pt idx="54">
                  <c:v>17</c:v>
                </c:pt>
                <c:pt idx="55">
                  <c:v>16</c:v>
                </c:pt>
                <c:pt idx="56">
                  <c:v>21</c:v>
                </c:pt>
                <c:pt idx="57">
                  <c:v>14</c:v>
                </c:pt>
                <c:pt idx="58">
                  <c:v>11</c:v>
                </c:pt>
                <c:pt idx="59">
                  <c:v>18</c:v>
                </c:pt>
                <c:pt idx="60">
                  <c:v>15</c:v>
                </c:pt>
                <c:pt idx="61">
                  <c:v>15</c:v>
                </c:pt>
                <c:pt idx="62">
                  <c:v>21</c:v>
                </c:pt>
                <c:pt idx="63">
                  <c:v>21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47010272"/>
        <c:axId val="247010832"/>
      </c:barChart>
      <c:catAx>
        <c:axId val="2470102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7010832"/>
        <c:crosses val="autoZero"/>
        <c:auto val="1"/>
        <c:lblAlgn val="ctr"/>
        <c:lblOffset val="100"/>
        <c:noMultiLvlLbl val="0"/>
      </c:catAx>
      <c:valAx>
        <c:axId val="247010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70102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HW Total, Average = 15.69 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8828079796734673"/>
          <c:y val="0.26261437908496732"/>
          <c:w val="0.73614751830142633"/>
          <c:h val="0.5857629561010756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Sheet1!$H$3:$H$67</c:f>
              <c:numCache>
                <c:formatCode>0.00</c:formatCode>
                <c:ptCount val="65"/>
                <c:pt idx="0">
                  <c:v>14.527777777777775</c:v>
                </c:pt>
                <c:pt idx="1">
                  <c:v>17.666666666666668</c:v>
                </c:pt>
                <c:pt idx="2">
                  <c:v>17.833333333333332</c:v>
                </c:pt>
                <c:pt idx="3">
                  <c:v>17.166666666666668</c:v>
                </c:pt>
                <c:pt idx="4">
                  <c:v>18.583333333333332</c:v>
                </c:pt>
                <c:pt idx="5">
                  <c:v>17.833333333333332</c:v>
                </c:pt>
                <c:pt idx="6">
                  <c:v>2.5555555555555558</c:v>
                </c:pt>
                <c:pt idx="7">
                  <c:v>16.816666666666666</c:v>
                </c:pt>
                <c:pt idx="8">
                  <c:v>18.555555555555554</c:v>
                </c:pt>
                <c:pt idx="9">
                  <c:v>14.777777777777775</c:v>
                </c:pt>
                <c:pt idx="10">
                  <c:v>18.75</c:v>
                </c:pt>
                <c:pt idx="11">
                  <c:v>17.722222222222221</c:v>
                </c:pt>
                <c:pt idx="12">
                  <c:v>17.194444444444446</c:v>
                </c:pt>
                <c:pt idx="13">
                  <c:v>18.222222222222221</c:v>
                </c:pt>
                <c:pt idx="14">
                  <c:v>12.916666666666666</c:v>
                </c:pt>
                <c:pt idx="15">
                  <c:v>13.805555555555559</c:v>
                </c:pt>
                <c:pt idx="16">
                  <c:v>13.194444444444441</c:v>
                </c:pt>
                <c:pt idx="17">
                  <c:v>16.527777777777775</c:v>
                </c:pt>
                <c:pt idx="18">
                  <c:v>16.333333333333332</c:v>
                </c:pt>
                <c:pt idx="19">
                  <c:v>17.361111111111107</c:v>
                </c:pt>
                <c:pt idx="20">
                  <c:v>17.027777777777779</c:v>
                </c:pt>
                <c:pt idx="21">
                  <c:v>17.333333333333332</c:v>
                </c:pt>
                <c:pt idx="22">
                  <c:v>18.555555555555554</c:v>
                </c:pt>
                <c:pt idx="23">
                  <c:v>17</c:v>
                </c:pt>
                <c:pt idx="24">
                  <c:v>2.3333333333333335</c:v>
                </c:pt>
                <c:pt idx="25">
                  <c:v>19.333333333333332</c:v>
                </c:pt>
                <c:pt idx="26">
                  <c:v>19</c:v>
                </c:pt>
                <c:pt idx="27">
                  <c:v>17</c:v>
                </c:pt>
                <c:pt idx="28">
                  <c:v>18.25</c:v>
                </c:pt>
                <c:pt idx="29">
                  <c:v>13.416666666666666</c:v>
                </c:pt>
                <c:pt idx="30">
                  <c:v>9.1111111111111107</c:v>
                </c:pt>
                <c:pt idx="31">
                  <c:v>18.166666666666668</c:v>
                </c:pt>
                <c:pt idx="32">
                  <c:v>16.305555555555557</c:v>
                </c:pt>
                <c:pt idx="33">
                  <c:v>16.944444444444446</c:v>
                </c:pt>
                <c:pt idx="34">
                  <c:v>13.861111111111112</c:v>
                </c:pt>
                <c:pt idx="35">
                  <c:v>17.194444444444443</c:v>
                </c:pt>
                <c:pt idx="36">
                  <c:v>16.138888888888893</c:v>
                </c:pt>
                <c:pt idx="37">
                  <c:v>14.083333333333334</c:v>
                </c:pt>
                <c:pt idx="38">
                  <c:v>13.138888888888891</c:v>
                </c:pt>
                <c:pt idx="39">
                  <c:v>11.166666666666666</c:v>
                </c:pt>
                <c:pt idx="40">
                  <c:v>16.888888888888889</c:v>
                </c:pt>
                <c:pt idx="41">
                  <c:v>19.083333333333332</c:v>
                </c:pt>
                <c:pt idx="42">
                  <c:v>15.916666666666666</c:v>
                </c:pt>
                <c:pt idx="43">
                  <c:v>18.25</c:v>
                </c:pt>
                <c:pt idx="44">
                  <c:v>13.333333333333334</c:v>
                </c:pt>
                <c:pt idx="45">
                  <c:v>17.666666666666668</c:v>
                </c:pt>
                <c:pt idx="46">
                  <c:v>15.194444444444441</c:v>
                </c:pt>
                <c:pt idx="47">
                  <c:v>17.111111111111111</c:v>
                </c:pt>
                <c:pt idx="48">
                  <c:v>19.083333333333332</c:v>
                </c:pt>
                <c:pt idx="49">
                  <c:v>17.25</c:v>
                </c:pt>
                <c:pt idx="50">
                  <c:v>18.861111111111111</c:v>
                </c:pt>
                <c:pt idx="51">
                  <c:v>18.916666666666668</c:v>
                </c:pt>
                <c:pt idx="52">
                  <c:v>17.861111111111111</c:v>
                </c:pt>
                <c:pt idx="53">
                  <c:v>19.027777777777779</c:v>
                </c:pt>
                <c:pt idx="54">
                  <c:v>6.333333333333333</c:v>
                </c:pt>
                <c:pt idx="55">
                  <c:v>15.388888888888891</c:v>
                </c:pt>
                <c:pt idx="56">
                  <c:v>17.416666666666668</c:v>
                </c:pt>
                <c:pt idx="57">
                  <c:v>17.333333333333332</c:v>
                </c:pt>
                <c:pt idx="58">
                  <c:v>0</c:v>
                </c:pt>
                <c:pt idx="59">
                  <c:v>14.222222222222221</c:v>
                </c:pt>
                <c:pt idx="60">
                  <c:v>17.361111111111111</c:v>
                </c:pt>
                <c:pt idx="61">
                  <c:v>13.388888888888891</c:v>
                </c:pt>
                <c:pt idx="62">
                  <c:v>14.916666666666666</c:v>
                </c:pt>
                <c:pt idx="63">
                  <c:v>17.055555555555557</c:v>
                </c:pt>
                <c:pt idx="64">
                  <c:v>18.25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47013072"/>
        <c:axId val="247013632"/>
      </c:barChart>
      <c:catAx>
        <c:axId val="2470130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7013632"/>
        <c:crosses val="autoZero"/>
        <c:auto val="1"/>
        <c:lblAlgn val="ctr"/>
        <c:lblOffset val="100"/>
        <c:noMultiLvlLbl val="0"/>
      </c:catAx>
      <c:valAx>
        <c:axId val="2470136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70130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0"/>
              <a:t>Test 3, Average = </a:t>
            </a:r>
          </a:p>
          <a:p>
            <a:pPr>
              <a:defRPr/>
            </a:pPr>
            <a:r>
              <a:rPr lang="en-US" sz="1400" b="0"/>
              <a:t>13.20</a:t>
            </a:r>
            <a:r>
              <a:rPr lang="en-US" sz="1400"/>
              <a:t>  </a:t>
            </a:r>
          </a:p>
        </c:rich>
      </c:tx>
      <c:layout>
        <c:manualLayout>
          <c:xMode val="edge"/>
          <c:yMode val="edge"/>
          <c:x val="0.17769547701886099"/>
          <c:y val="3.234152652005169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935542940853299"/>
          <c:y val="0.29146183699870631"/>
          <c:w val="0.77742446438381296"/>
          <c:h val="0.558484684886575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Sheet1!$K$3</c:f>
              <c:strCache>
                <c:ptCount val="1"/>
                <c:pt idx="0">
                  <c:v>12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delete val="1"/>
          </c:dLbls>
          <c:val>
            <c:numRef>
              <c:f>Sheet1!$K$4:$K$68</c:f>
              <c:numCache>
                <c:formatCode>General</c:formatCode>
                <c:ptCount val="65"/>
                <c:pt idx="0">
                  <c:v>17</c:v>
                </c:pt>
                <c:pt idx="1">
                  <c:v>7</c:v>
                </c:pt>
                <c:pt idx="2">
                  <c:v>13</c:v>
                </c:pt>
                <c:pt idx="3">
                  <c:v>14</c:v>
                </c:pt>
                <c:pt idx="4">
                  <c:v>16</c:v>
                </c:pt>
                <c:pt idx="5">
                  <c:v>5</c:v>
                </c:pt>
                <c:pt idx="6">
                  <c:v>15</c:v>
                </c:pt>
                <c:pt idx="7">
                  <c:v>15</c:v>
                </c:pt>
                <c:pt idx="8">
                  <c:v>12</c:v>
                </c:pt>
                <c:pt idx="9">
                  <c:v>16</c:v>
                </c:pt>
                <c:pt idx="10">
                  <c:v>12</c:v>
                </c:pt>
                <c:pt idx="11">
                  <c:v>15</c:v>
                </c:pt>
                <c:pt idx="12">
                  <c:v>13</c:v>
                </c:pt>
                <c:pt idx="13">
                  <c:v>8</c:v>
                </c:pt>
                <c:pt idx="14">
                  <c:v>9</c:v>
                </c:pt>
                <c:pt idx="15">
                  <c:v>17</c:v>
                </c:pt>
                <c:pt idx="16">
                  <c:v>15</c:v>
                </c:pt>
                <c:pt idx="17">
                  <c:v>15</c:v>
                </c:pt>
                <c:pt idx="18">
                  <c:v>16</c:v>
                </c:pt>
                <c:pt idx="19">
                  <c:v>18</c:v>
                </c:pt>
                <c:pt idx="20">
                  <c:v>18</c:v>
                </c:pt>
                <c:pt idx="21">
                  <c:v>18</c:v>
                </c:pt>
                <c:pt idx="22">
                  <c:v>16</c:v>
                </c:pt>
                <c:pt idx="23">
                  <c:v>13</c:v>
                </c:pt>
                <c:pt idx="24">
                  <c:v>16</c:v>
                </c:pt>
                <c:pt idx="25">
                  <c:v>18</c:v>
                </c:pt>
                <c:pt idx="26">
                  <c:v>5</c:v>
                </c:pt>
                <c:pt idx="27">
                  <c:v>16</c:v>
                </c:pt>
                <c:pt idx="28">
                  <c:v>10</c:v>
                </c:pt>
                <c:pt idx="29">
                  <c:v>9</c:v>
                </c:pt>
                <c:pt idx="30">
                  <c:v>10</c:v>
                </c:pt>
                <c:pt idx="31">
                  <c:v>15</c:v>
                </c:pt>
                <c:pt idx="32">
                  <c:v>16</c:v>
                </c:pt>
                <c:pt idx="33">
                  <c:v>14</c:v>
                </c:pt>
                <c:pt idx="34">
                  <c:v>11</c:v>
                </c:pt>
                <c:pt idx="35">
                  <c:v>13</c:v>
                </c:pt>
                <c:pt idx="36">
                  <c:v>8</c:v>
                </c:pt>
                <c:pt idx="37">
                  <c:v>10</c:v>
                </c:pt>
                <c:pt idx="38">
                  <c:v>5</c:v>
                </c:pt>
                <c:pt idx="39">
                  <c:v>18</c:v>
                </c:pt>
                <c:pt idx="40">
                  <c:v>15</c:v>
                </c:pt>
                <c:pt idx="41">
                  <c:v>9</c:v>
                </c:pt>
                <c:pt idx="42">
                  <c:v>15</c:v>
                </c:pt>
                <c:pt idx="43">
                  <c:v>14</c:v>
                </c:pt>
                <c:pt idx="44">
                  <c:v>13</c:v>
                </c:pt>
                <c:pt idx="45">
                  <c:v>13</c:v>
                </c:pt>
                <c:pt idx="46">
                  <c:v>13</c:v>
                </c:pt>
                <c:pt idx="47">
                  <c:v>14</c:v>
                </c:pt>
                <c:pt idx="48">
                  <c:v>11</c:v>
                </c:pt>
                <c:pt idx="49">
                  <c:v>12</c:v>
                </c:pt>
                <c:pt idx="50">
                  <c:v>16</c:v>
                </c:pt>
                <c:pt idx="51">
                  <c:v>14</c:v>
                </c:pt>
                <c:pt idx="52">
                  <c:v>14</c:v>
                </c:pt>
                <c:pt idx="53">
                  <c:v>14</c:v>
                </c:pt>
                <c:pt idx="54">
                  <c:v>9</c:v>
                </c:pt>
                <c:pt idx="55">
                  <c:v>12</c:v>
                </c:pt>
                <c:pt idx="56">
                  <c:v>18</c:v>
                </c:pt>
                <c:pt idx="58">
                  <c:v>9</c:v>
                </c:pt>
                <c:pt idx="59">
                  <c:v>13</c:v>
                </c:pt>
                <c:pt idx="60">
                  <c:v>7</c:v>
                </c:pt>
                <c:pt idx="61">
                  <c:v>17</c:v>
                </c:pt>
                <c:pt idx="62">
                  <c:v>14</c:v>
                </c:pt>
                <c:pt idx="63">
                  <c:v>20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247015872"/>
        <c:axId val="247016432"/>
      </c:barChart>
      <c:catAx>
        <c:axId val="2470158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7016432"/>
        <c:crosses val="autoZero"/>
        <c:auto val="1"/>
        <c:lblAlgn val="ctr"/>
        <c:lblOffset val="100"/>
        <c:noMultiLvlLbl val="0"/>
      </c:catAx>
      <c:valAx>
        <c:axId val="2470164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70158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TOTAL, max = 100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Sheet1!$M$3:$M$67</c:f>
              <c:numCache>
                <c:formatCode>0.0_ </c:formatCode>
                <c:ptCount val="65"/>
                <c:pt idx="0">
                  <c:v>78.027777777777771</c:v>
                </c:pt>
                <c:pt idx="1">
                  <c:v>93.666666666666671</c:v>
                </c:pt>
                <c:pt idx="2">
                  <c:v>69.333333333333329</c:v>
                </c:pt>
                <c:pt idx="3">
                  <c:v>82.166666666666671</c:v>
                </c:pt>
                <c:pt idx="4">
                  <c:v>83.583333333333329</c:v>
                </c:pt>
                <c:pt idx="5">
                  <c:v>90.333333333333329</c:v>
                </c:pt>
                <c:pt idx="6">
                  <c:v>50.055555555555557</c:v>
                </c:pt>
                <c:pt idx="7">
                  <c:v>90.016666666666666</c:v>
                </c:pt>
                <c:pt idx="8">
                  <c:v>91.555555555555557</c:v>
                </c:pt>
                <c:pt idx="9">
                  <c:v>76.277777777777771</c:v>
                </c:pt>
                <c:pt idx="10">
                  <c:v>97.75</c:v>
                </c:pt>
                <c:pt idx="11">
                  <c:v>81.222222222222229</c:v>
                </c:pt>
                <c:pt idx="12">
                  <c:v>85.194444444444443</c:v>
                </c:pt>
                <c:pt idx="13">
                  <c:v>79.722222222222229</c:v>
                </c:pt>
                <c:pt idx="14">
                  <c:v>68.916666666666657</c:v>
                </c:pt>
                <c:pt idx="15">
                  <c:v>75.805555555555557</c:v>
                </c:pt>
                <c:pt idx="16">
                  <c:v>84.694444444444443</c:v>
                </c:pt>
                <c:pt idx="17">
                  <c:v>83.527777777777771</c:v>
                </c:pt>
                <c:pt idx="18">
                  <c:v>84.833333333333329</c:v>
                </c:pt>
                <c:pt idx="19">
                  <c:v>86.361111111111114</c:v>
                </c:pt>
                <c:pt idx="20">
                  <c:v>92.027777777777771</c:v>
                </c:pt>
                <c:pt idx="21">
                  <c:v>94.333333333333329</c:v>
                </c:pt>
                <c:pt idx="22">
                  <c:v>93.555555555555557</c:v>
                </c:pt>
                <c:pt idx="23">
                  <c:v>85.5</c:v>
                </c:pt>
                <c:pt idx="24">
                  <c:v>50.333333333333336</c:v>
                </c:pt>
                <c:pt idx="25">
                  <c:v>92.333333333333329</c:v>
                </c:pt>
                <c:pt idx="26">
                  <c:v>99</c:v>
                </c:pt>
                <c:pt idx="27">
                  <c:v>68</c:v>
                </c:pt>
                <c:pt idx="28">
                  <c:v>85.25</c:v>
                </c:pt>
                <c:pt idx="29">
                  <c:v>75.916666666666657</c:v>
                </c:pt>
                <c:pt idx="30">
                  <c:v>60.611111111111114</c:v>
                </c:pt>
                <c:pt idx="31">
                  <c:v>85.166666666666671</c:v>
                </c:pt>
                <c:pt idx="32">
                  <c:v>85.805555555555557</c:v>
                </c:pt>
                <c:pt idx="33">
                  <c:v>81.444444444444443</c:v>
                </c:pt>
                <c:pt idx="34">
                  <c:v>75.861111111111114</c:v>
                </c:pt>
                <c:pt idx="35">
                  <c:v>66.194444444444443</c:v>
                </c:pt>
                <c:pt idx="36">
                  <c:v>75.138888888888886</c:v>
                </c:pt>
                <c:pt idx="37">
                  <c:v>75.083333333333343</c:v>
                </c:pt>
                <c:pt idx="38">
                  <c:v>69.138888888888886</c:v>
                </c:pt>
                <c:pt idx="39">
                  <c:v>60.166666666666664</c:v>
                </c:pt>
                <c:pt idx="40">
                  <c:v>92.888888888888886</c:v>
                </c:pt>
                <c:pt idx="41">
                  <c:v>91.083333333333329</c:v>
                </c:pt>
                <c:pt idx="42">
                  <c:v>75.916666666666657</c:v>
                </c:pt>
                <c:pt idx="43">
                  <c:v>90.25</c:v>
                </c:pt>
                <c:pt idx="44">
                  <c:v>66.833333333333343</c:v>
                </c:pt>
                <c:pt idx="45">
                  <c:v>76.166666666666671</c:v>
                </c:pt>
                <c:pt idx="46">
                  <c:v>78.194444444444443</c:v>
                </c:pt>
                <c:pt idx="47">
                  <c:v>84.611111111111114</c:v>
                </c:pt>
                <c:pt idx="48">
                  <c:v>95.083333333333329</c:v>
                </c:pt>
                <c:pt idx="49">
                  <c:v>75.25</c:v>
                </c:pt>
                <c:pt idx="50">
                  <c:v>77.861111111111114</c:v>
                </c:pt>
                <c:pt idx="51">
                  <c:v>90.916666666666671</c:v>
                </c:pt>
                <c:pt idx="52">
                  <c:v>85.361111111111114</c:v>
                </c:pt>
                <c:pt idx="53">
                  <c:v>90.027777777777771</c:v>
                </c:pt>
                <c:pt idx="54">
                  <c:v>60.833333333333329</c:v>
                </c:pt>
                <c:pt idx="55">
                  <c:v>67.388888888888886</c:v>
                </c:pt>
                <c:pt idx="56">
                  <c:v>77.416666666666671</c:v>
                </c:pt>
                <c:pt idx="57">
                  <c:v>93.333333333333329</c:v>
                </c:pt>
                <c:pt idx="58">
                  <c:v>32</c:v>
                </c:pt>
                <c:pt idx="59">
                  <c:v>50.222222222222221</c:v>
                </c:pt>
                <c:pt idx="60">
                  <c:v>85.861111111111114</c:v>
                </c:pt>
                <c:pt idx="61">
                  <c:v>64.388888888888886</c:v>
                </c:pt>
                <c:pt idx="62">
                  <c:v>81.916666666666657</c:v>
                </c:pt>
                <c:pt idx="63">
                  <c:v>83.555555555555557</c:v>
                </c:pt>
                <c:pt idx="64">
                  <c:v>99.25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47018672"/>
        <c:axId val="247019232"/>
      </c:barChart>
      <c:catAx>
        <c:axId val="2470186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7019232"/>
        <c:crosses val="autoZero"/>
        <c:auto val="1"/>
        <c:lblAlgn val="ctr"/>
        <c:lblOffset val="100"/>
        <c:noMultiLvlLbl val="0"/>
      </c:catAx>
      <c:valAx>
        <c:axId val="247019232"/>
        <c:scaling>
          <c:orientation val="minMax"/>
          <c:max val="1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_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7018672"/>
        <c:crosses val="autoZero"/>
        <c:crossBetween val="between"/>
        <c:majorUnit val="5"/>
        <c:minorUnit val="5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accent1">
          <a:alpha val="98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Exam, Average = 16.55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2692038495188102E-2"/>
          <c:y val="0.28190919316903568"/>
          <c:w val="0.79002338344070622"/>
          <c:h val="0.5951293588301462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1"/>
            </a:solidFill>
            <a:ln>
              <a:noFill/>
            </a:ln>
            <a:effectLst/>
          </c:spPr>
          <c:invertIfNegative val="0"/>
          <c:val>
            <c:numRef>
              <c:f>Sheet1!$L$3:$L$67</c:f>
              <c:numCache>
                <c:formatCode>General</c:formatCode>
                <c:ptCount val="65"/>
                <c:pt idx="0">
                  <c:v>14.5</c:v>
                </c:pt>
                <c:pt idx="1">
                  <c:v>19</c:v>
                </c:pt>
                <c:pt idx="2">
                  <c:v>18.5</c:v>
                </c:pt>
                <c:pt idx="3">
                  <c:v>17</c:v>
                </c:pt>
                <c:pt idx="4">
                  <c:v>17</c:v>
                </c:pt>
                <c:pt idx="5">
                  <c:v>18.5</c:v>
                </c:pt>
                <c:pt idx="6">
                  <c:v>11.5</c:v>
                </c:pt>
                <c:pt idx="7">
                  <c:v>20.2</c:v>
                </c:pt>
                <c:pt idx="8">
                  <c:v>18</c:v>
                </c:pt>
                <c:pt idx="9">
                  <c:v>16.5</c:v>
                </c:pt>
                <c:pt idx="10">
                  <c:v>21</c:v>
                </c:pt>
                <c:pt idx="11">
                  <c:v>14.5</c:v>
                </c:pt>
                <c:pt idx="12">
                  <c:v>19</c:v>
                </c:pt>
                <c:pt idx="13">
                  <c:v>17.5</c:v>
                </c:pt>
                <c:pt idx="14">
                  <c:v>17</c:v>
                </c:pt>
                <c:pt idx="15">
                  <c:v>19</c:v>
                </c:pt>
                <c:pt idx="16">
                  <c:v>17.5</c:v>
                </c:pt>
                <c:pt idx="17">
                  <c:v>18</c:v>
                </c:pt>
                <c:pt idx="18">
                  <c:v>16.5</c:v>
                </c:pt>
                <c:pt idx="19">
                  <c:v>15</c:v>
                </c:pt>
                <c:pt idx="20">
                  <c:v>17</c:v>
                </c:pt>
                <c:pt idx="21">
                  <c:v>20</c:v>
                </c:pt>
                <c:pt idx="22">
                  <c:v>15</c:v>
                </c:pt>
                <c:pt idx="23">
                  <c:v>19.5</c:v>
                </c:pt>
                <c:pt idx="24">
                  <c:v>15</c:v>
                </c:pt>
                <c:pt idx="25">
                  <c:v>20</c:v>
                </c:pt>
                <c:pt idx="26">
                  <c:v>21</c:v>
                </c:pt>
                <c:pt idx="27">
                  <c:v>11</c:v>
                </c:pt>
                <c:pt idx="28">
                  <c:v>16</c:v>
                </c:pt>
                <c:pt idx="29">
                  <c:v>17.5</c:v>
                </c:pt>
                <c:pt idx="30">
                  <c:v>16.5</c:v>
                </c:pt>
                <c:pt idx="31">
                  <c:v>17</c:v>
                </c:pt>
                <c:pt idx="32">
                  <c:v>17.5</c:v>
                </c:pt>
                <c:pt idx="33">
                  <c:v>14</c:v>
                </c:pt>
                <c:pt idx="34">
                  <c:v>11</c:v>
                </c:pt>
                <c:pt idx="35">
                  <c:v>14</c:v>
                </c:pt>
                <c:pt idx="36">
                  <c:v>16</c:v>
                </c:pt>
                <c:pt idx="37">
                  <c:v>18</c:v>
                </c:pt>
                <c:pt idx="38">
                  <c:v>12</c:v>
                </c:pt>
                <c:pt idx="39">
                  <c:v>16</c:v>
                </c:pt>
                <c:pt idx="40">
                  <c:v>18</c:v>
                </c:pt>
                <c:pt idx="41">
                  <c:v>15</c:v>
                </c:pt>
                <c:pt idx="42">
                  <c:v>17</c:v>
                </c:pt>
                <c:pt idx="43">
                  <c:v>20</c:v>
                </c:pt>
                <c:pt idx="44">
                  <c:v>10.5</c:v>
                </c:pt>
                <c:pt idx="45">
                  <c:v>14.5</c:v>
                </c:pt>
                <c:pt idx="46">
                  <c:v>14</c:v>
                </c:pt>
                <c:pt idx="47">
                  <c:v>16.5</c:v>
                </c:pt>
                <c:pt idx="48">
                  <c:v>21</c:v>
                </c:pt>
                <c:pt idx="49">
                  <c:v>19</c:v>
                </c:pt>
                <c:pt idx="50">
                  <c:v>15</c:v>
                </c:pt>
                <c:pt idx="51">
                  <c:v>15</c:v>
                </c:pt>
                <c:pt idx="52">
                  <c:v>17.5</c:v>
                </c:pt>
                <c:pt idx="53">
                  <c:v>17</c:v>
                </c:pt>
                <c:pt idx="54">
                  <c:v>13.5</c:v>
                </c:pt>
                <c:pt idx="55">
                  <c:v>16</c:v>
                </c:pt>
                <c:pt idx="56">
                  <c:v>15</c:v>
                </c:pt>
                <c:pt idx="57">
                  <c:v>17</c:v>
                </c:pt>
                <c:pt idx="59">
                  <c:v>12</c:v>
                </c:pt>
                <c:pt idx="60">
                  <c:v>16.5</c:v>
                </c:pt>
                <c:pt idx="61">
                  <c:v>16</c:v>
                </c:pt>
                <c:pt idx="62">
                  <c:v>19</c:v>
                </c:pt>
                <c:pt idx="63">
                  <c:v>14.5</c:v>
                </c:pt>
                <c:pt idx="64">
                  <c:v>20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47021472"/>
        <c:axId val="247022032"/>
      </c:barChart>
      <c:catAx>
        <c:axId val="247021472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7022032"/>
        <c:crosses val="autoZero"/>
        <c:auto val="1"/>
        <c:lblAlgn val="ctr"/>
        <c:lblOffset val="100"/>
        <c:noMultiLvlLbl val="0"/>
      </c:catAx>
      <c:valAx>
        <c:axId val="2470220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70214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38100</xdr:colOff>
      <xdr:row>72</xdr:row>
      <xdr:rowOff>76200</xdr:rowOff>
    </xdr:from>
    <xdr:to>
      <xdr:col>9</xdr:col>
      <xdr:colOff>228600</xdr:colOff>
      <xdr:row>81</xdr:row>
      <xdr:rowOff>190500</xdr:rowOff>
    </xdr:to>
    <xdr:graphicFrame macro="">
      <xdr:nvGraphicFramePr>
        <xdr:cNvPr id="78852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215900</xdr:colOff>
      <xdr:row>72</xdr:row>
      <xdr:rowOff>50800</xdr:rowOff>
    </xdr:from>
    <xdr:to>
      <xdr:col>12</xdr:col>
      <xdr:colOff>596900</xdr:colOff>
      <xdr:row>81</xdr:row>
      <xdr:rowOff>177800</xdr:rowOff>
    </xdr:to>
    <xdr:graphicFrame macro="">
      <xdr:nvGraphicFramePr>
        <xdr:cNvPr id="7885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53340</xdr:colOff>
      <xdr:row>72</xdr:row>
      <xdr:rowOff>76200</xdr:rowOff>
    </xdr:from>
    <xdr:to>
      <xdr:col>6</xdr:col>
      <xdr:colOff>63500</xdr:colOff>
      <xdr:row>81</xdr:row>
      <xdr:rowOff>190500</xdr:rowOff>
    </xdr:to>
    <xdr:graphicFrame macro="">
      <xdr:nvGraphicFramePr>
        <xdr:cNvPr id="788526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635000</xdr:colOff>
      <xdr:row>72</xdr:row>
      <xdr:rowOff>43180</xdr:rowOff>
    </xdr:from>
    <xdr:to>
      <xdr:col>15</xdr:col>
      <xdr:colOff>304800</xdr:colOff>
      <xdr:row>81</xdr:row>
      <xdr:rowOff>177800</xdr:rowOff>
    </xdr:to>
    <xdr:graphicFrame macro="">
      <xdr:nvGraphicFramePr>
        <xdr:cNvPr id="78852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0</xdr:colOff>
      <xdr:row>82</xdr:row>
      <xdr:rowOff>195580</xdr:rowOff>
    </xdr:from>
    <xdr:to>
      <xdr:col>18</xdr:col>
      <xdr:colOff>152404</xdr:colOff>
      <xdr:row>97</xdr:row>
      <xdr:rowOff>96520</xdr:rowOff>
    </xdr:to>
    <xdr:grpSp>
      <xdr:nvGrpSpPr>
        <xdr:cNvPr id="2" name="Group 1"/>
        <xdr:cNvGrpSpPr/>
      </xdr:nvGrpSpPr>
      <xdr:grpSpPr>
        <a:xfrm>
          <a:off x="1587500" y="17086580"/>
          <a:ext cx="9969504" cy="2948940"/>
          <a:chOff x="3502891" y="15854680"/>
          <a:chExt cx="7593323" cy="2948940"/>
        </a:xfrm>
      </xdr:grpSpPr>
      <xdr:graphicFrame macro="">
        <xdr:nvGraphicFramePr>
          <xdr:cNvPr id="788529" name="Chart 1"/>
          <xdr:cNvGraphicFramePr>
            <a:graphicFrameLocks/>
          </xdr:cNvGraphicFramePr>
        </xdr:nvGraphicFramePr>
        <xdr:xfrm>
          <a:off x="3708188" y="15854680"/>
          <a:ext cx="6820774" cy="294894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5"/>
          </a:graphicData>
        </a:graphic>
      </xdr:graphicFrame>
      <xdr:cxnSp macro="">
        <xdr:nvCxnSpPr>
          <xdr:cNvPr id="788530" name="Straight Connector 2"/>
          <xdr:cNvCxnSpPr>
            <a:cxnSpLocks noChangeShapeType="1"/>
          </xdr:cNvCxnSpPr>
        </xdr:nvCxnSpPr>
        <xdr:spPr bwMode="auto">
          <a:xfrm>
            <a:off x="3503705" y="17410725"/>
            <a:ext cx="7551871" cy="0"/>
          </a:xfrm>
          <a:prstGeom prst="line">
            <a:avLst/>
          </a:prstGeom>
          <a:noFill/>
          <a:ln w="9525" algn="ctr">
            <a:solidFill>
              <a:srgbClr val="FF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</xdr:cxnSp>
      <xdr:cxnSp macro="">
        <xdr:nvCxnSpPr>
          <xdr:cNvPr id="788531" name="Straight Connector 9"/>
          <xdr:cNvCxnSpPr>
            <a:cxnSpLocks noChangeShapeType="1"/>
          </xdr:cNvCxnSpPr>
        </xdr:nvCxnSpPr>
        <xdr:spPr bwMode="auto">
          <a:xfrm>
            <a:off x="3544343" y="16878341"/>
            <a:ext cx="7551871" cy="0"/>
          </a:xfrm>
          <a:prstGeom prst="line">
            <a:avLst/>
          </a:prstGeom>
          <a:noFill/>
          <a:ln w="9525" algn="ctr">
            <a:solidFill>
              <a:srgbClr val="FF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</xdr:cxnSp>
      <xdr:sp macro="" textlink="">
        <xdr:nvSpPr>
          <xdr:cNvPr id="5" name="TextBox 4"/>
          <xdr:cNvSpPr txBox="1"/>
        </xdr:nvSpPr>
        <xdr:spPr bwMode="auto">
          <a:xfrm>
            <a:off x="10655991" y="16249916"/>
            <a:ext cx="302780" cy="1657084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r>
              <a:rPr lang="en-US" sz="1400"/>
              <a:t>A</a:t>
            </a:r>
          </a:p>
          <a:p>
            <a:r>
              <a:rPr lang="en-US" sz="1400"/>
              <a:t>B</a:t>
            </a:r>
          </a:p>
          <a:p>
            <a:endParaRPr lang="en-US" sz="1400"/>
          </a:p>
          <a:p>
            <a:r>
              <a:rPr lang="en-US" sz="1400"/>
              <a:t>C</a:t>
            </a:r>
          </a:p>
          <a:p>
            <a:r>
              <a:rPr lang="en-US" sz="1400"/>
              <a:t>D</a:t>
            </a:r>
          </a:p>
          <a:p>
            <a:endParaRPr lang="en-US" sz="1400"/>
          </a:p>
          <a:p>
            <a:r>
              <a:rPr lang="en-US" sz="1400"/>
              <a:t>F</a:t>
            </a:r>
          </a:p>
        </xdr:txBody>
      </xdr:sp>
      <xdr:cxnSp macro="">
        <xdr:nvCxnSpPr>
          <xdr:cNvPr id="788533" name="Straight Connector 11"/>
          <xdr:cNvCxnSpPr>
            <a:cxnSpLocks noChangeShapeType="1"/>
          </xdr:cNvCxnSpPr>
        </xdr:nvCxnSpPr>
        <xdr:spPr bwMode="auto">
          <a:xfrm>
            <a:off x="3502891" y="16536113"/>
            <a:ext cx="7551871" cy="0"/>
          </a:xfrm>
          <a:prstGeom prst="line">
            <a:avLst/>
          </a:prstGeom>
          <a:noFill/>
          <a:ln w="9525" algn="ctr">
            <a:solidFill>
              <a:srgbClr val="FF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</xdr:cxnSp>
      <xdr:cxnSp macro="">
        <xdr:nvCxnSpPr>
          <xdr:cNvPr id="788534" name="Straight Connector 12"/>
          <xdr:cNvCxnSpPr>
            <a:cxnSpLocks noChangeShapeType="1"/>
          </xdr:cNvCxnSpPr>
        </xdr:nvCxnSpPr>
        <xdr:spPr bwMode="auto">
          <a:xfrm>
            <a:off x="3503705" y="17195169"/>
            <a:ext cx="7551871" cy="0"/>
          </a:xfrm>
          <a:prstGeom prst="line">
            <a:avLst/>
          </a:prstGeom>
          <a:noFill/>
          <a:ln w="9525" algn="ctr">
            <a:solidFill>
              <a:srgbClr val="FF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</xdr:cxnSp>
    </xdr:grpSp>
    <xdr:clientData/>
  </xdr:twoCellAnchor>
  <xdr:twoCellAnchor>
    <xdr:from>
      <xdr:col>15</xdr:col>
      <xdr:colOff>444500</xdr:colOff>
      <xdr:row>72</xdr:row>
      <xdr:rowOff>38100</xdr:rowOff>
    </xdr:from>
    <xdr:to>
      <xdr:col>18</xdr:col>
      <xdr:colOff>215900</xdr:colOff>
      <xdr:row>81</xdr:row>
      <xdr:rowOff>165100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U77"/>
  <sheetViews>
    <sheetView tabSelected="1" topLeftCell="A76" zoomScale="75" zoomScaleNormal="75" zoomScalePageLayoutView="75" workbookViewId="0">
      <selection activeCell="P1" sqref="P1:P1048576"/>
    </sheetView>
  </sheetViews>
  <sheetFormatPr defaultColWidth="9" defaultRowHeight="15.75"/>
  <cols>
    <col min="1" max="1" width="20.875" style="1" customWidth="1"/>
    <col min="2" max="2" width="6.125" style="2" customWidth="1"/>
    <col min="3" max="3" width="5.625" style="2" customWidth="1"/>
    <col min="4" max="4" width="6.375" style="2" customWidth="1"/>
    <col min="5" max="6" width="6.5" style="2" customWidth="1"/>
    <col min="7" max="7" width="6.625" style="5" customWidth="1"/>
    <col min="8" max="8" width="8.875" style="23" customWidth="1"/>
    <col min="9" max="9" width="7.125" style="6" customWidth="1"/>
    <col min="10" max="10" width="7.375" style="6" customWidth="1"/>
    <col min="11" max="11" width="7.125" style="19" customWidth="1"/>
    <col min="12" max="12" width="8.625" style="19" customWidth="1"/>
    <col min="13" max="13" width="9.875" style="19" customWidth="1"/>
    <col min="14" max="14" width="15" style="6" customWidth="1"/>
    <col min="15" max="15" width="9" style="4" customWidth="1"/>
    <col min="16" max="16" width="12.5" style="13" hidden="1" customWidth="1"/>
    <col min="17" max="21" width="9" style="4" customWidth="1"/>
    <col min="22" max="16384" width="9" style="1"/>
  </cols>
  <sheetData>
    <row r="1" spans="1:16" ht="20.25" customHeight="1">
      <c r="A1" s="6" t="s">
        <v>17</v>
      </c>
      <c r="B1" s="2" t="s">
        <v>0</v>
      </c>
      <c r="C1" s="2" t="s">
        <v>20</v>
      </c>
      <c r="D1" s="2" t="s">
        <v>1</v>
      </c>
      <c r="E1" s="2" t="s">
        <v>15</v>
      </c>
      <c r="F1" s="2" t="s">
        <v>2</v>
      </c>
      <c r="G1" s="2" t="s">
        <v>3</v>
      </c>
      <c r="H1" s="21" t="s">
        <v>18</v>
      </c>
      <c r="I1" s="6" t="s">
        <v>4</v>
      </c>
      <c r="J1" s="6" t="s">
        <v>5</v>
      </c>
      <c r="K1" s="6" t="s">
        <v>6</v>
      </c>
      <c r="L1" s="6" t="s">
        <v>7</v>
      </c>
      <c r="M1" s="6" t="s">
        <v>19</v>
      </c>
      <c r="N1" s="6" t="s">
        <v>21</v>
      </c>
      <c r="P1" s="6"/>
    </row>
    <row r="2" spans="1:16" ht="20.25" customHeight="1">
      <c r="A2" s="2" t="s">
        <v>16</v>
      </c>
      <c r="B2" s="6">
        <v>10</v>
      </c>
      <c r="C2" s="6">
        <v>10</v>
      </c>
      <c r="D2" s="6">
        <v>10</v>
      </c>
      <c r="E2" s="6">
        <v>10</v>
      </c>
      <c r="F2" s="6">
        <v>10</v>
      </c>
      <c r="G2" s="6">
        <v>10</v>
      </c>
      <c r="H2" s="21">
        <v>20</v>
      </c>
      <c r="I2" s="6">
        <v>20</v>
      </c>
      <c r="J2" s="6">
        <v>20</v>
      </c>
      <c r="K2" s="6">
        <v>20</v>
      </c>
      <c r="L2" s="6">
        <v>20</v>
      </c>
      <c r="M2" s="6">
        <v>100</v>
      </c>
      <c r="N2" s="6" t="s">
        <v>25</v>
      </c>
      <c r="P2" s="6" t="s">
        <v>22</v>
      </c>
    </row>
    <row r="3" spans="1:16">
      <c r="A3" s="12">
        <v>903342868</v>
      </c>
      <c r="B3" s="2">
        <f>P3*10/120</f>
        <v>7.583333333333333</v>
      </c>
      <c r="C3" s="2">
        <v>10</v>
      </c>
      <c r="D3" s="2">
        <v>7</v>
      </c>
      <c r="E3" s="2">
        <v>8</v>
      </c>
      <c r="F3" s="2">
        <v>7</v>
      </c>
      <c r="G3" s="2">
        <v>4</v>
      </c>
      <c r="H3" s="21">
        <f t="shared" ref="H3:H34" si="0">SUM(B3:G3)*20/60</f>
        <v>14.527777777777775</v>
      </c>
      <c r="I3" s="12">
        <v>17</v>
      </c>
      <c r="J3" s="6">
        <v>20</v>
      </c>
      <c r="K3" s="6">
        <v>12</v>
      </c>
      <c r="L3" s="6">
        <v>14.5</v>
      </c>
      <c r="M3" s="20">
        <f t="shared" ref="M3:M34" si="1">SUM(H3:L3)</f>
        <v>78.027777777777771</v>
      </c>
      <c r="N3" s="6" t="str">
        <f t="shared" ref="N3:N34" si="2">IF(M3&gt;=90,"A",IF(M3&gt;=75,"B",IF(M3&gt;=60,"C",IF(M3&gt;=50,"D",IF(M3&lt;50,"TBD")))))</f>
        <v>B</v>
      </c>
      <c r="P3" s="2">
        <v>91</v>
      </c>
    </row>
    <row r="4" spans="1:16">
      <c r="A4" s="12">
        <v>903642043</v>
      </c>
      <c r="B4" s="2">
        <f t="shared" ref="B4:B67" si="3">P4*10/120</f>
        <v>9.5</v>
      </c>
      <c r="C4" s="2">
        <v>10</v>
      </c>
      <c r="D4" s="2">
        <v>10</v>
      </c>
      <c r="E4" s="2">
        <v>8.5</v>
      </c>
      <c r="F4" s="2">
        <v>7</v>
      </c>
      <c r="G4" s="2">
        <v>8</v>
      </c>
      <c r="H4" s="21">
        <f t="shared" si="0"/>
        <v>17.666666666666668</v>
      </c>
      <c r="I4" s="12">
        <v>21</v>
      </c>
      <c r="J4" s="6">
        <v>19</v>
      </c>
      <c r="K4" s="6">
        <v>17</v>
      </c>
      <c r="L4" s="6">
        <v>19</v>
      </c>
      <c r="M4" s="20">
        <f t="shared" si="1"/>
        <v>93.666666666666671</v>
      </c>
      <c r="N4" s="6" t="str">
        <f t="shared" si="2"/>
        <v>A</v>
      </c>
      <c r="P4" s="2">
        <v>114</v>
      </c>
    </row>
    <row r="5" spans="1:16" ht="16.5" customHeight="1">
      <c r="A5" s="12">
        <v>903382853</v>
      </c>
      <c r="B5" s="2">
        <f t="shared" si="3"/>
        <v>8</v>
      </c>
      <c r="C5" s="2">
        <v>10</v>
      </c>
      <c r="D5" s="2">
        <v>10</v>
      </c>
      <c r="E5" s="2">
        <v>9</v>
      </c>
      <c r="F5" s="2">
        <v>8</v>
      </c>
      <c r="G5" s="2">
        <v>8.5</v>
      </c>
      <c r="H5" s="21">
        <f t="shared" si="0"/>
        <v>17.833333333333332</v>
      </c>
      <c r="I5" s="12">
        <v>12</v>
      </c>
      <c r="J5" s="6">
        <v>14</v>
      </c>
      <c r="K5" s="6">
        <v>7</v>
      </c>
      <c r="L5" s="6">
        <v>18.5</v>
      </c>
      <c r="M5" s="20">
        <f t="shared" si="1"/>
        <v>69.333333333333329</v>
      </c>
      <c r="N5" s="6" t="str">
        <f t="shared" si="2"/>
        <v>C</v>
      </c>
      <c r="P5" s="2">
        <v>96</v>
      </c>
    </row>
    <row r="6" spans="1:16" s="4" customFormat="1" ht="14.25" customHeight="1">
      <c r="A6" s="12">
        <v>903383017</v>
      </c>
      <c r="B6" s="2">
        <f t="shared" si="3"/>
        <v>7</v>
      </c>
      <c r="C6" s="9">
        <v>8</v>
      </c>
      <c r="D6" s="9">
        <v>10</v>
      </c>
      <c r="E6" s="9">
        <v>10</v>
      </c>
      <c r="F6" s="9">
        <v>7</v>
      </c>
      <c r="G6" s="9">
        <v>9.5</v>
      </c>
      <c r="H6" s="22">
        <f t="shared" si="0"/>
        <v>17.166666666666668</v>
      </c>
      <c r="I6" s="12">
        <v>20</v>
      </c>
      <c r="J6" s="7">
        <v>15</v>
      </c>
      <c r="K6" s="6">
        <v>13</v>
      </c>
      <c r="L6" s="6">
        <v>17</v>
      </c>
      <c r="M6" s="20">
        <f t="shared" si="1"/>
        <v>82.166666666666671</v>
      </c>
      <c r="N6" s="7" t="str">
        <f t="shared" si="2"/>
        <v>B</v>
      </c>
      <c r="P6" s="9">
        <v>84</v>
      </c>
    </row>
    <row r="7" spans="1:16">
      <c r="A7" s="12">
        <v>903620846</v>
      </c>
      <c r="B7" s="2">
        <f t="shared" si="3"/>
        <v>9.75</v>
      </c>
      <c r="C7" s="2">
        <v>10</v>
      </c>
      <c r="D7" s="2">
        <v>10</v>
      </c>
      <c r="E7" s="2">
        <v>9.5</v>
      </c>
      <c r="F7" s="2">
        <v>8</v>
      </c>
      <c r="G7" s="2">
        <v>8.5</v>
      </c>
      <c r="H7" s="21">
        <f t="shared" si="0"/>
        <v>18.583333333333332</v>
      </c>
      <c r="I7" s="12">
        <v>18</v>
      </c>
      <c r="J7" s="6">
        <v>16</v>
      </c>
      <c r="K7" s="6">
        <v>14</v>
      </c>
      <c r="L7" s="6">
        <v>17</v>
      </c>
      <c r="M7" s="20">
        <f t="shared" si="1"/>
        <v>83.583333333333329</v>
      </c>
      <c r="N7" s="6" t="str">
        <f t="shared" si="2"/>
        <v>B</v>
      </c>
      <c r="P7" s="2">
        <v>117</v>
      </c>
    </row>
    <row r="8" spans="1:16">
      <c r="A8" s="12">
        <v>903121253</v>
      </c>
      <c r="B8" s="2">
        <f t="shared" si="3"/>
        <v>10</v>
      </c>
      <c r="C8" s="2">
        <v>10</v>
      </c>
      <c r="D8" s="2">
        <v>10</v>
      </c>
      <c r="E8" s="2">
        <v>10</v>
      </c>
      <c r="F8" s="2">
        <v>6</v>
      </c>
      <c r="G8" s="2">
        <v>7.5</v>
      </c>
      <c r="H8" s="21">
        <f t="shared" si="0"/>
        <v>17.833333333333332</v>
      </c>
      <c r="I8" s="12">
        <v>18</v>
      </c>
      <c r="J8" s="7">
        <v>20</v>
      </c>
      <c r="K8" s="6">
        <v>16</v>
      </c>
      <c r="L8" s="6">
        <v>18.5</v>
      </c>
      <c r="M8" s="20">
        <f t="shared" si="1"/>
        <v>90.333333333333329</v>
      </c>
      <c r="N8" s="6" t="str">
        <f t="shared" si="2"/>
        <v>A</v>
      </c>
      <c r="P8" s="2">
        <v>120</v>
      </c>
    </row>
    <row r="9" spans="1:16" ht="18" customHeight="1">
      <c r="A9" s="12">
        <v>903307683</v>
      </c>
      <c r="B9" s="2">
        <f t="shared" si="3"/>
        <v>7.666666666666667</v>
      </c>
      <c r="G9" s="2"/>
      <c r="H9" s="21">
        <f t="shared" si="0"/>
        <v>2.5555555555555558</v>
      </c>
      <c r="I9" s="12">
        <v>19</v>
      </c>
      <c r="J9" s="6">
        <v>12</v>
      </c>
      <c r="K9" s="6">
        <v>5</v>
      </c>
      <c r="L9" s="6">
        <v>11.5</v>
      </c>
      <c r="M9" s="20">
        <f t="shared" si="1"/>
        <v>50.055555555555557</v>
      </c>
      <c r="N9" s="6" t="str">
        <f t="shared" si="2"/>
        <v>D</v>
      </c>
      <c r="P9" s="2">
        <v>92</v>
      </c>
    </row>
    <row r="10" spans="1:16">
      <c r="A10" s="12">
        <v>903384460</v>
      </c>
      <c r="B10" s="2">
        <f t="shared" si="3"/>
        <v>7.75</v>
      </c>
      <c r="C10" s="2">
        <v>7</v>
      </c>
      <c r="D10" s="2">
        <v>10</v>
      </c>
      <c r="E10" s="2">
        <v>9</v>
      </c>
      <c r="F10" s="2">
        <v>7</v>
      </c>
      <c r="G10" s="2">
        <v>9.6999999999999993</v>
      </c>
      <c r="H10" s="21">
        <f t="shared" si="0"/>
        <v>16.816666666666666</v>
      </c>
      <c r="I10" s="12">
        <v>18</v>
      </c>
      <c r="J10" s="6">
        <v>20</v>
      </c>
      <c r="K10" s="6">
        <v>15</v>
      </c>
      <c r="L10" s="6">
        <v>20.2</v>
      </c>
      <c r="M10" s="20">
        <f t="shared" si="1"/>
        <v>90.016666666666666</v>
      </c>
      <c r="N10" s="6" t="str">
        <f t="shared" si="2"/>
        <v>A</v>
      </c>
      <c r="P10" s="2">
        <v>93</v>
      </c>
    </row>
    <row r="11" spans="1:16">
      <c r="A11" s="12">
        <v>903389372</v>
      </c>
      <c r="B11" s="2">
        <f t="shared" si="3"/>
        <v>8.1666666666666661</v>
      </c>
      <c r="C11" s="2">
        <v>10</v>
      </c>
      <c r="D11" s="2">
        <v>10</v>
      </c>
      <c r="E11" s="2">
        <v>9</v>
      </c>
      <c r="F11" s="2">
        <v>10</v>
      </c>
      <c r="G11" s="2">
        <v>8.5</v>
      </c>
      <c r="H11" s="21">
        <f t="shared" si="0"/>
        <v>18.555555555555554</v>
      </c>
      <c r="I11" s="12">
        <v>19</v>
      </c>
      <c r="J11" s="6">
        <v>21</v>
      </c>
      <c r="K11" s="6">
        <v>15</v>
      </c>
      <c r="L11" s="6">
        <v>18</v>
      </c>
      <c r="M11" s="20">
        <f t="shared" si="1"/>
        <v>91.555555555555557</v>
      </c>
      <c r="N11" s="6" t="str">
        <f t="shared" si="2"/>
        <v>A</v>
      </c>
      <c r="P11" s="2">
        <v>98</v>
      </c>
    </row>
    <row r="12" spans="1:16" s="4" customFormat="1" ht="17.25" customHeight="1">
      <c r="A12" s="12">
        <v>903634636</v>
      </c>
      <c r="B12" s="2">
        <f t="shared" si="3"/>
        <v>7.333333333333333</v>
      </c>
      <c r="C12" s="9">
        <v>10</v>
      </c>
      <c r="D12" s="9">
        <v>6</v>
      </c>
      <c r="E12" s="9">
        <v>7</v>
      </c>
      <c r="F12" s="9">
        <v>9</v>
      </c>
      <c r="G12" s="9">
        <v>5</v>
      </c>
      <c r="H12" s="22">
        <f t="shared" si="0"/>
        <v>14.777777777777775</v>
      </c>
      <c r="I12" s="12">
        <v>19</v>
      </c>
      <c r="J12" s="7">
        <v>14</v>
      </c>
      <c r="K12" s="6">
        <v>12</v>
      </c>
      <c r="L12" s="6">
        <v>16.5</v>
      </c>
      <c r="M12" s="20">
        <f t="shared" si="1"/>
        <v>76.277777777777771</v>
      </c>
      <c r="N12" s="7" t="str">
        <f t="shared" si="2"/>
        <v>B</v>
      </c>
      <c r="P12" s="9">
        <v>88</v>
      </c>
    </row>
    <row r="13" spans="1:16">
      <c r="A13" s="12">
        <v>903374403</v>
      </c>
      <c r="B13" s="2">
        <f t="shared" si="3"/>
        <v>9.75</v>
      </c>
      <c r="C13" s="2">
        <v>10</v>
      </c>
      <c r="D13" s="2">
        <v>10</v>
      </c>
      <c r="E13" s="2">
        <v>9</v>
      </c>
      <c r="F13" s="2">
        <v>9</v>
      </c>
      <c r="G13" s="2">
        <v>8.5</v>
      </c>
      <c r="H13" s="21">
        <f t="shared" si="0"/>
        <v>18.75</v>
      </c>
      <c r="I13" s="12">
        <v>21</v>
      </c>
      <c r="J13" s="6">
        <v>21</v>
      </c>
      <c r="K13" s="6">
        <v>16</v>
      </c>
      <c r="L13" s="6">
        <v>21</v>
      </c>
      <c r="M13" s="20">
        <f t="shared" si="1"/>
        <v>97.75</v>
      </c>
      <c r="N13" s="6" t="str">
        <f t="shared" si="2"/>
        <v>A</v>
      </c>
      <c r="P13" s="2">
        <v>117</v>
      </c>
    </row>
    <row r="14" spans="1:16" ht="18" customHeight="1">
      <c r="A14" s="12">
        <v>903625356</v>
      </c>
      <c r="B14" s="2">
        <f t="shared" si="3"/>
        <v>9.1666666666666661</v>
      </c>
      <c r="C14" s="2">
        <v>9</v>
      </c>
      <c r="D14" s="2">
        <v>10</v>
      </c>
      <c r="E14" s="2">
        <v>8</v>
      </c>
      <c r="F14" s="2">
        <v>8</v>
      </c>
      <c r="G14" s="2">
        <v>9</v>
      </c>
      <c r="H14" s="21">
        <f t="shared" si="0"/>
        <v>17.722222222222221</v>
      </c>
      <c r="I14" s="12">
        <v>20</v>
      </c>
      <c r="J14" s="6">
        <v>17</v>
      </c>
      <c r="K14" s="6">
        <v>12</v>
      </c>
      <c r="L14" s="6">
        <v>14.5</v>
      </c>
      <c r="M14" s="20">
        <f t="shared" si="1"/>
        <v>81.222222222222229</v>
      </c>
      <c r="N14" s="6" t="str">
        <f t="shared" si="2"/>
        <v>B</v>
      </c>
      <c r="P14" s="2">
        <v>110</v>
      </c>
    </row>
    <row r="15" spans="1:16">
      <c r="A15" s="12">
        <v>903649145</v>
      </c>
      <c r="B15" s="2">
        <f t="shared" si="3"/>
        <v>8.5833333333333339</v>
      </c>
      <c r="C15" s="2">
        <v>10</v>
      </c>
      <c r="D15" s="2">
        <v>10</v>
      </c>
      <c r="E15" s="2">
        <v>7.5</v>
      </c>
      <c r="F15" s="2">
        <v>6</v>
      </c>
      <c r="G15" s="2">
        <v>9.5</v>
      </c>
      <c r="H15" s="21">
        <f t="shared" si="0"/>
        <v>17.194444444444446</v>
      </c>
      <c r="I15" s="12">
        <v>14</v>
      </c>
      <c r="J15" s="6">
        <v>20</v>
      </c>
      <c r="K15" s="6">
        <v>15</v>
      </c>
      <c r="L15" s="6">
        <v>19</v>
      </c>
      <c r="M15" s="20">
        <f t="shared" si="1"/>
        <v>85.194444444444443</v>
      </c>
      <c r="N15" s="6" t="str">
        <f t="shared" si="2"/>
        <v>B</v>
      </c>
      <c r="P15" s="2">
        <v>103</v>
      </c>
    </row>
    <row r="16" spans="1:16">
      <c r="A16" s="12">
        <v>902476492</v>
      </c>
      <c r="B16" s="2">
        <f t="shared" si="3"/>
        <v>8.6666666666666661</v>
      </c>
      <c r="C16" s="2">
        <v>10</v>
      </c>
      <c r="D16" s="2">
        <v>9</v>
      </c>
      <c r="E16" s="2">
        <v>8</v>
      </c>
      <c r="F16" s="2">
        <v>10</v>
      </c>
      <c r="G16" s="2">
        <v>9</v>
      </c>
      <c r="H16" s="21">
        <f t="shared" si="0"/>
        <v>18.222222222222221</v>
      </c>
      <c r="I16" s="12">
        <v>18</v>
      </c>
      <c r="J16" s="6">
        <v>13</v>
      </c>
      <c r="K16" s="6">
        <v>13</v>
      </c>
      <c r="L16" s="6">
        <v>17.5</v>
      </c>
      <c r="M16" s="20">
        <f t="shared" si="1"/>
        <v>79.722222222222229</v>
      </c>
      <c r="N16" s="6" t="str">
        <f t="shared" si="2"/>
        <v>B</v>
      </c>
      <c r="P16" s="2">
        <v>104</v>
      </c>
    </row>
    <row r="17" spans="1:16">
      <c r="A17" s="12">
        <v>902534311</v>
      </c>
      <c r="B17" s="2">
        <f t="shared" si="3"/>
        <v>6.25</v>
      </c>
      <c r="C17" s="2">
        <v>10</v>
      </c>
      <c r="E17" s="2">
        <v>5.5</v>
      </c>
      <c r="F17" s="2">
        <v>10</v>
      </c>
      <c r="G17" s="2">
        <v>7</v>
      </c>
      <c r="H17" s="21">
        <f t="shared" si="0"/>
        <v>12.916666666666666</v>
      </c>
      <c r="I17" s="12">
        <v>14</v>
      </c>
      <c r="J17" s="6">
        <v>17</v>
      </c>
      <c r="K17" s="6">
        <v>8</v>
      </c>
      <c r="L17" s="6">
        <v>17</v>
      </c>
      <c r="M17" s="20">
        <f t="shared" si="1"/>
        <v>68.916666666666657</v>
      </c>
      <c r="N17" s="6" t="str">
        <f t="shared" si="2"/>
        <v>C</v>
      </c>
      <c r="P17" s="2">
        <v>75</v>
      </c>
    </row>
    <row r="18" spans="1:16">
      <c r="A18" s="12">
        <v>903421499</v>
      </c>
      <c r="B18" s="2">
        <f t="shared" si="3"/>
        <v>6.416666666666667</v>
      </c>
      <c r="C18" s="2">
        <v>10</v>
      </c>
      <c r="D18" s="2">
        <v>8</v>
      </c>
      <c r="E18" s="2">
        <v>7.5</v>
      </c>
      <c r="F18" s="2">
        <v>6</v>
      </c>
      <c r="G18" s="2">
        <v>3.5</v>
      </c>
      <c r="H18" s="21">
        <f t="shared" si="0"/>
        <v>13.805555555555559</v>
      </c>
      <c r="I18" s="12">
        <v>16</v>
      </c>
      <c r="J18" s="6">
        <v>18</v>
      </c>
      <c r="K18" s="6">
        <v>9</v>
      </c>
      <c r="L18" s="6">
        <v>19</v>
      </c>
      <c r="M18" s="20">
        <f t="shared" si="1"/>
        <v>75.805555555555557</v>
      </c>
      <c r="N18" s="6" t="str">
        <f t="shared" si="2"/>
        <v>B</v>
      </c>
      <c r="P18" s="2">
        <v>77</v>
      </c>
    </row>
    <row r="19" spans="1:16">
      <c r="A19" s="12">
        <v>903301739</v>
      </c>
      <c r="B19" s="2">
        <f>P19*10/120</f>
        <v>7.583333333333333</v>
      </c>
      <c r="C19" s="2">
        <v>9</v>
      </c>
      <c r="D19" s="2">
        <v>9</v>
      </c>
      <c r="E19" s="2">
        <v>8</v>
      </c>
      <c r="G19" s="2">
        <v>6</v>
      </c>
      <c r="H19" s="21">
        <f t="shared" si="0"/>
        <v>13.194444444444441</v>
      </c>
      <c r="I19" s="12">
        <v>19</v>
      </c>
      <c r="J19" s="6">
        <v>18</v>
      </c>
      <c r="K19" s="6">
        <v>17</v>
      </c>
      <c r="L19" s="6">
        <v>17.5</v>
      </c>
      <c r="M19" s="20">
        <f t="shared" si="1"/>
        <v>84.694444444444443</v>
      </c>
      <c r="N19" s="6" t="str">
        <f t="shared" si="2"/>
        <v>B</v>
      </c>
      <c r="P19" s="2">
        <v>91</v>
      </c>
    </row>
    <row r="20" spans="1:16">
      <c r="A20" s="12">
        <v>903369082</v>
      </c>
      <c r="B20" s="2">
        <f t="shared" si="3"/>
        <v>4.583333333333333</v>
      </c>
      <c r="C20" s="2">
        <v>10</v>
      </c>
      <c r="D20" s="2">
        <v>8.5</v>
      </c>
      <c r="E20" s="2">
        <v>7</v>
      </c>
      <c r="F20" s="2">
        <v>10</v>
      </c>
      <c r="G20" s="2">
        <v>9.5</v>
      </c>
      <c r="H20" s="21">
        <f t="shared" si="0"/>
        <v>16.527777777777775</v>
      </c>
      <c r="I20" s="12">
        <v>17</v>
      </c>
      <c r="J20" s="6">
        <v>17</v>
      </c>
      <c r="K20" s="6">
        <v>15</v>
      </c>
      <c r="L20" s="6">
        <v>18</v>
      </c>
      <c r="M20" s="20">
        <f t="shared" si="1"/>
        <v>83.527777777777771</v>
      </c>
      <c r="N20" s="6" t="str">
        <f t="shared" si="2"/>
        <v>B</v>
      </c>
      <c r="P20" s="2">
        <v>55</v>
      </c>
    </row>
    <row r="21" spans="1:16" ht="14.25" customHeight="1">
      <c r="A21" s="12">
        <v>903209592</v>
      </c>
      <c r="B21" s="2">
        <f t="shared" si="3"/>
        <v>7</v>
      </c>
      <c r="C21" s="2">
        <v>10</v>
      </c>
      <c r="D21" s="2">
        <v>10</v>
      </c>
      <c r="E21" s="2">
        <v>10</v>
      </c>
      <c r="F21" s="2">
        <v>7</v>
      </c>
      <c r="G21" s="2">
        <v>5</v>
      </c>
      <c r="H21" s="21">
        <f t="shared" si="0"/>
        <v>16.333333333333332</v>
      </c>
      <c r="I21" s="12">
        <v>19</v>
      </c>
      <c r="J21" s="6">
        <v>18</v>
      </c>
      <c r="K21" s="6">
        <v>15</v>
      </c>
      <c r="L21" s="6">
        <v>16.5</v>
      </c>
      <c r="M21" s="20">
        <f t="shared" si="1"/>
        <v>84.833333333333329</v>
      </c>
      <c r="N21" s="6" t="str">
        <f t="shared" si="2"/>
        <v>B</v>
      </c>
      <c r="P21" s="2">
        <v>84</v>
      </c>
    </row>
    <row r="22" spans="1:16">
      <c r="A22" s="12">
        <v>903362997</v>
      </c>
      <c r="B22" s="2">
        <f t="shared" si="3"/>
        <v>7.083333333333333</v>
      </c>
      <c r="C22" s="2">
        <v>9</v>
      </c>
      <c r="D22" s="2">
        <v>10</v>
      </c>
      <c r="E22" s="2">
        <v>10</v>
      </c>
      <c r="F22" s="2">
        <v>7</v>
      </c>
      <c r="G22" s="2">
        <v>9</v>
      </c>
      <c r="H22" s="21">
        <f t="shared" si="0"/>
        <v>17.361111111111107</v>
      </c>
      <c r="I22" s="12">
        <v>18</v>
      </c>
      <c r="J22" s="6">
        <v>20</v>
      </c>
      <c r="K22" s="6">
        <v>16</v>
      </c>
      <c r="L22" s="6">
        <v>15</v>
      </c>
      <c r="M22" s="20">
        <f t="shared" si="1"/>
        <v>86.361111111111114</v>
      </c>
      <c r="N22" s="6" t="str">
        <f t="shared" si="2"/>
        <v>B</v>
      </c>
      <c r="P22" s="2">
        <v>85</v>
      </c>
    </row>
    <row r="23" spans="1:16" ht="18" customHeight="1">
      <c r="A23" s="12">
        <v>903420323</v>
      </c>
      <c r="B23" s="2">
        <f t="shared" si="3"/>
        <v>8.0833333333333339</v>
      </c>
      <c r="C23" s="2">
        <v>8</v>
      </c>
      <c r="D23" s="2">
        <v>9</v>
      </c>
      <c r="E23" s="2">
        <v>6.5</v>
      </c>
      <c r="F23" s="2">
        <v>10</v>
      </c>
      <c r="G23" s="2">
        <v>9.5</v>
      </c>
      <c r="H23" s="21">
        <f t="shared" si="0"/>
        <v>17.027777777777779</v>
      </c>
      <c r="I23" s="12">
        <v>19</v>
      </c>
      <c r="J23" s="6">
        <v>21</v>
      </c>
      <c r="K23" s="6">
        <v>18</v>
      </c>
      <c r="L23" s="6">
        <v>17</v>
      </c>
      <c r="M23" s="20">
        <f t="shared" si="1"/>
        <v>92.027777777777771</v>
      </c>
      <c r="N23" s="6" t="str">
        <f t="shared" si="2"/>
        <v>A</v>
      </c>
      <c r="P23" s="2">
        <v>97</v>
      </c>
    </row>
    <row r="24" spans="1:16" ht="17.25" customHeight="1">
      <c r="A24" s="12">
        <v>903340928</v>
      </c>
      <c r="B24" s="2">
        <f t="shared" si="3"/>
        <v>6.5</v>
      </c>
      <c r="C24" s="2">
        <v>10</v>
      </c>
      <c r="D24" s="2">
        <v>9</v>
      </c>
      <c r="E24" s="2">
        <v>10</v>
      </c>
      <c r="F24" s="2">
        <v>8</v>
      </c>
      <c r="G24" s="2">
        <v>8.5</v>
      </c>
      <c r="H24" s="21">
        <f t="shared" si="0"/>
        <v>17.333333333333332</v>
      </c>
      <c r="I24" s="12">
        <v>20</v>
      </c>
      <c r="J24" s="6">
        <v>19</v>
      </c>
      <c r="K24" s="6">
        <v>18</v>
      </c>
      <c r="L24" s="6">
        <v>20</v>
      </c>
      <c r="M24" s="20">
        <f t="shared" si="1"/>
        <v>94.333333333333329</v>
      </c>
      <c r="N24" s="6" t="str">
        <f t="shared" si="2"/>
        <v>A</v>
      </c>
      <c r="P24" s="2">
        <v>78</v>
      </c>
    </row>
    <row r="25" spans="1:16">
      <c r="A25" s="12">
        <v>903485833</v>
      </c>
      <c r="B25" s="2">
        <f t="shared" si="3"/>
        <v>8.6666666666666661</v>
      </c>
      <c r="C25" s="2">
        <v>10</v>
      </c>
      <c r="D25" s="2">
        <v>10</v>
      </c>
      <c r="E25" s="2">
        <v>10</v>
      </c>
      <c r="F25" s="2">
        <v>7</v>
      </c>
      <c r="G25" s="2">
        <v>10</v>
      </c>
      <c r="H25" s="21">
        <f t="shared" si="0"/>
        <v>18.555555555555554</v>
      </c>
      <c r="I25" s="12">
        <v>21</v>
      </c>
      <c r="J25" s="6">
        <v>21</v>
      </c>
      <c r="K25" s="6">
        <v>18</v>
      </c>
      <c r="L25" s="6">
        <v>15</v>
      </c>
      <c r="M25" s="20">
        <f t="shared" si="1"/>
        <v>93.555555555555557</v>
      </c>
      <c r="N25" s="6" t="str">
        <f t="shared" si="2"/>
        <v>A</v>
      </c>
      <c r="P25" s="2">
        <v>104</v>
      </c>
    </row>
    <row r="26" spans="1:16">
      <c r="A26" s="12">
        <v>903491827</v>
      </c>
      <c r="B26" s="2">
        <f t="shared" si="3"/>
        <v>8.5</v>
      </c>
      <c r="C26" s="2">
        <v>10</v>
      </c>
      <c r="D26" s="2">
        <v>8</v>
      </c>
      <c r="E26" s="2">
        <v>8</v>
      </c>
      <c r="F26" s="2">
        <v>9</v>
      </c>
      <c r="G26" s="2">
        <v>7.5</v>
      </c>
      <c r="H26" s="21">
        <f t="shared" si="0"/>
        <v>17</v>
      </c>
      <c r="I26" s="12">
        <v>12</v>
      </c>
      <c r="J26" s="6">
        <v>21</v>
      </c>
      <c r="K26" s="6">
        <v>16</v>
      </c>
      <c r="L26" s="6">
        <v>19.5</v>
      </c>
      <c r="M26" s="20">
        <f t="shared" si="1"/>
        <v>85.5</v>
      </c>
      <c r="N26" s="6" t="str">
        <f t="shared" si="2"/>
        <v>B</v>
      </c>
      <c r="P26" s="2">
        <v>102</v>
      </c>
    </row>
    <row r="27" spans="1:16" ht="18" customHeight="1">
      <c r="A27" s="12">
        <v>903114065</v>
      </c>
      <c r="B27" s="2">
        <f t="shared" si="3"/>
        <v>0</v>
      </c>
      <c r="C27" s="2">
        <v>7</v>
      </c>
      <c r="G27" s="2"/>
      <c r="H27" s="21">
        <f t="shared" si="0"/>
        <v>2.3333333333333335</v>
      </c>
      <c r="I27" s="12">
        <v>11</v>
      </c>
      <c r="J27" s="6">
        <v>9</v>
      </c>
      <c r="K27" s="6">
        <v>13</v>
      </c>
      <c r="L27" s="6">
        <v>15</v>
      </c>
      <c r="M27" s="20">
        <f t="shared" si="1"/>
        <v>50.333333333333336</v>
      </c>
      <c r="N27" s="6" t="str">
        <f t="shared" si="2"/>
        <v>D</v>
      </c>
      <c r="P27" s="2"/>
    </row>
    <row r="28" spans="1:16">
      <c r="A28" s="12">
        <v>903404192</v>
      </c>
      <c r="B28" s="2">
        <f t="shared" si="3"/>
        <v>10</v>
      </c>
      <c r="C28" s="2">
        <v>10</v>
      </c>
      <c r="D28" s="2">
        <v>10</v>
      </c>
      <c r="E28" s="2">
        <v>9</v>
      </c>
      <c r="F28" s="2">
        <v>9</v>
      </c>
      <c r="G28" s="2">
        <v>10</v>
      </c>
      <c r="H28" s="21">
        <f t="shared" si="0"/>
        <v>19.333333333333332</v>
      </c>
      <c r="I28" s="12">
        <v>16</v>
      </c>
      <c r="J28" s="6">
        <v>21</v>
      </c>
      <c r="K28" s="6">
        <v>16</v>
      </c>
      <c r="L28" s="6">
        <v>20</v>
      </c>
      <c r="M28" s="20">
        <f t="shared" si="1"/>
        <v>92.333333333333329</v>
      </c>
      <c r="N28" s="6" t="str">
        <f t="shared" si="2"/>
        <v>A</v>
      </c>
      <c r="P28" s="2">
        <v>120</v>
      </c>
    </row>
    <row r="29" spans="1:16">
      <c r="A29" s="12">
        <v>903356210</v>
      </c>
      <c r="B29" s="2">
        <f t="shared" si="3"/>
        <v>9.5</v>
      </c>
      <c r="C29" s="2">
        <v>10</v>
      </c>
      <c r="D29" s="2">
        <v>10</v>
      </c>
      <c r="E29" s="2">
        <v>9.5</v>
      </c>
      <c r="F29" s="2">
        <v>9</v>
      </c>
      <c r="G29" s="2">
        <v>9</v>
      </c>
      <c r="H29" s="21">
        <f t="shared" si="0"/>
        <v>19</v>
      </c>
      <c r="I29" s="12">
        <v>21</v>
      </c>
      <c r="J29" s="7">
        <v>20</v>
      </c>
      <c r="K29" s="6">
        <v>18</v>
      </c>
      <c r="L29" s="6">
        <v>21</v>
      </c>
      <c r="M29" s="20">
        <f t="shared" si="1"/>
        <v>99</v>
      </c>
      <c r="N29" s="6" t="str">
        <f t="shared" si="2"/>
        <v>A</v>
      </c>
      <c r="P29" s="2">
        <v>114</v>
      </c>
    </row>
    <row r="30" spans="1:16">
      <c r="A30" s="12">
        <v>903730623</v>
      </c>
      <c r="B30" s="2">
        <f t="shared" si="3"/>
        <v>10</v>
      </c>
      <c r="C30" s="2">
        <v>10</v>
      </c>
      <c r="D30" s="2">
        <v>8</v>
      </c>
      <c r="E30" s="2">
        <v>8</v>
      </c>
      <c r="F30" s="2">
        <v>8</v>
      </c>
      <c r="G30" s="2">
        <v>7</v>
      </c>
      <c r="H30" s="21">
        <f t="shared" si="0"/>
        <v>17</v>
      </c>
      <c r="I30" s="12">
        <v>20</v>
      </c>
      <c r="J30" s="6">
        <v>15</v>
      </c>
      <c r="K30" s="6">
        <v>5</v>
      </c>
      <c r="L30" s="6">
        <v>11</v>
      </c>
      <c r="M30" s="20">
        <f t="shared" si="1"/>
        <v>68</v>
      </c>
      <c r="N30" s="6" t="str">
        <f t="shared" si="2"/>
        <v>C</v>
      </c>
      <c r="P30" s="2">
        <v>120</v>
      </c>
    </row>
    <row r="31" spans="1:16">
      <c r="A31" s="12">
        <v>903630564</v>
      </c>
      <c r="B31" s="2">
        <f t="shared" si="3"/>
        <v>9.75</v>
      </c>
      <c r="C31" s="2">
        <v>10</v>
      </c>
      <c r="D31" s="2">
        <v>9</v>
      </c>
      <c r="E31" s="2">
        <v>9</v>
      </c>
      <c r="F31" s="2">
        <v>8</v>
      </c>
      <c r="G31" s="2">
        <v>9</v>
      </c>
      <c r="H31" s="21">
        <f t="shared" si="0"/>
        <v>18.25</v>
      </c>
      <c r="I31" s="12">
        <v>19</v>
      </c>
      <c r="J31" s="6">
        <v>16</v>
      </c>
      <c r="K31" s="6">
        <v>16</v>
      </c>
      <c r="L31" s="6">
        <v>16</v>
      </c>
      <c r="M31" s="20">
        <f t="shared" si="1"/>
        <v>85.25</v>
      </c>
      <c r="N31" s="6" t="str">
        <f t="shared" si="2"/>
        <v>B</v>
      </c>
      <c r="P31" s="2">
        <v>117</v>
      </c>
    </row>
    <row r="32" spans="1:16" s="4" customFormat="1" ht="16.5" customHeight="1">
      <c r="A32" s="12">
        <v>903112085</v>
      </c>
      <c r="B32" s="2">
        <f t="shared" si="3"/>
        <v>7.75</v>
      </c>
      <c r="C32" s="9">
        <v>8</v>
      </c>
      <c r="D32" s="9">
        <v>6</v>
      </c>
      <c r="E32" s="9">
        <v>5.5</v>
      </c>
      <c r="F32" s="9">
        <v>6</v>
      </c>
      <c r="G32" s="9">
        <v>7</v>
      </c>
      <c r="H32" s="22">
        <f t="shared" si="0"/>
        <v>13.416666666666666</v>
      </c>
      <c r="I32" s="12">
        <v>19</v>
      </c>
      <c r="J32" s="7">
        <v>16</v>
      </c>
      <c r="K32" s="6">
        <v>10</v>
      </c>
      <c r="L32" s="6">
        <v>17.5</v>
      </c>
      <c r="M32" s="20">
        <f t="shared" si="1"/>
        <v>75.916666666666657</v>
      </c>
      <c r="N32" s="7" t="str">
        <f t="shared" si="2"/>
        <v>B</v>
      </c>
      <c r="P32" s="9">
        <v>93</v>
      </c>
    </row>
    <row r="33" spans="1:16" s="4" customFormat="1">
      <c r="A33" s="12">
        <v>903579293</v>
      </c>
      <c r="B33" s="2">
        <f t="shared" si="3"/>
        <v>7.333333333333333</v>
      </c>
      <c r="C33" s="9"/>
      <c r="D33" s="9">
        <v>8</v>
      </c>
      <c r="E33" s="9">
        <v>7</v>
      </c>
      <c r="F33" s="9"/>
      <c r="G33" s="9">
        <v>5</v>
      </c>
      <c r="H33" s="22">
        <f t="shared" si="0"/>
        <v>9.1111111111111107</v>
      </c>
      <c r="I33" s="12">
        <v>12</v>
      </c>
      <c r="J33" s="7">
        <v>14</v>
      </c>
      <c r="K33" s="6">
        <v>9</v>
      </c>
      <c r="L33" s="6">
        <v>16.5</v>
      </c>
      <c r="M33" s="20">
        <f t="shared" si="1"/>
        <v>60.611111111111114</v>
      </c>
      <c r="N33" s="7" t="str">
        <f t="shared" si="2"/>
        <v>C</v>
      </c>
      <c r="P33" s="9">
        <v>88</v>
      </c>
    </row>
    <row r="34" spans="1:16" s="4" customFormat="1">
      <c r="A34" s="12">
        <v>903624033</v>
      </c>
      <c r="B34" s="2">
        <f t="shared" si="3"/>
        <v>9</v>
      </c>
      <c r="C34" s="9">
        <v>9</v>
      </c>
      <c r="D34" s="9">
        <v>10</v>
      </c>
      <c r="E34" s="9">
        <v>10</v>
      </c>
      <c r="F34" s="9">
        <v>7</v>
      </c>
      <c r="G34" s="9">
        <v>9.5</v>
      </c>
      <c r="H34" s="22">
        <f t="shared" si="0"/>
        <v>18.166666666666668</v>
      </c>
      <c r="I34" s="12">
        <v>20</v>
      </c>
      <c r="J34" s="7">
        <v>20</v>
      </c>
      <c r="K34" s="6">
        <v>10</v>
      </c>
      <c r="L34" s="6">
        <v>17</v>
      </c>
      <c r="M34" s="20">
        <f t="shared" si="1"/>
        <v>85.166666666666671</v>
      </c>
      <c r="N34" s="7" t="str">
        <f t="shared" si="2"/>
        <v>B</v>
      </c>
      <c r="P34" s="9">
        <v>108</v>
      </c>
    </row>
    <row r="35" spans="1:16">
      <c r="A35" s="12">
        <v>903233742</v>
      </c>
      <c r="B35" s="2">
        <f t="shared" si="3"/>
        <v>6.916666666666667</v>
      </c>
      <c r="C35" s="2">
        <v>6</v>
      </c>
      <c r="D35" s="2">
        <v>10</v>
      </c>
      <c r="E35" s="2">
        <v>10</v>
      </c>
      <c r="F35" s="2">
        <v>10</v>
      </c>
      <c r="G35" s="2">
        <v>6</v>
      </c>
      <c r="H35" s="21">
        <f t="shared" ref="H35:H66" si="4">SUM(B35:G35)*20/60</f>
        <v>16.305555555555557</v>
      </c>
      <c r="I35" s="12">
        <v>19</v>
      </c>
      <c r="J35" s="6">
        <v>18</v>
      </c>
      <c r="K35" s="6">
        <v>15</v>
      </c>
      <c r="L35" s="6">
        <v>17.5</v>
      </c>
      <c r="M35" s="20">
        <f t="shared" ref="M35:M66" si="5">SUM(H35:L35)</f>
        <v>85.805555555555557</v>
      </c>
      <c r="N35" s="6" t="str">
        <f t="shared" ref="N35:N66" si="6">IF(M35&gt;=90,"A",IF(M35&gt;=75,"B",IF(M35&gt;=60,"C",IF(M35&gt;=50,"D",IF(M35&lt;50,"TBD")))))</f>
        <v>B</v>
      </c>
      <c r="P35" s="2">
        <v>83</v>
      </c>
    </row>
    <row r="36" spans="1:16" s="4" customFormat="1" ht="17.25" customHeight="1">
      <c r="A36" s="12">
        <v>903450081</v>
      </c>
      <c r="B36" s="2">
        <f t="shared" si="3"/>
        <v>8.3333333333333339</v>
      </c>
      <c r="C36" s="9">
        <v>10</v>
      </c>
      <c r="D36" s="9">
        <v>10</v>
      </c>
      <c r="E36" s="9">
        <v>9</v>
      </c>
      <c r="F36" s="9">
        <v>8</v>
      </c>
      <c r="G36" s="9">
        <v>5.5</v>
      </c>
      <c r="H36" s="22">
        <f t="shared" si="4"/>
        <v>16.944444444444446</v>
      </c>
      <c r="I36" s="12">
        <v>14.5</v>
      </c>
      <c r="J36" s="7">
        <v>20</v>
      </c>
      <c r="K36" s="6">
        <v>16</v>
      </c>
      <c r="L36" s="6">
        <v>14</v>
      </c>
      <c r="M36" s="20">
        <f t="shared" si="5"/>
        <v>81.444444444444443</v>
      </c>
      <c r="N36" s="7" t="str">
        <f t="shared" si="6"/>
        <v>B</v>
      </c>
      <c r="P36" s="2">
        <v>100</v>
      </c>
    </row>
    <row r="37" spans="1:16">
      <c r="A37" s="12">
        <v>902097975</v>
      </c>
      <c r="B37" s="2">
        <f t="shared" si="3"/>
        <v>9.5833333333333339</v>
      </c>
      <c r="C37" s="2">
        <v>10</v>
      </c>
      <c r="D37" s="2">
        <v>10</v>
      </c>
      <c r="E37" s="2">
        <v>9</v>
      </c>
      <c r="G37" s="2">
        <v>3</v>
      </c>
      <c r="H37" s="21">
        <f t="shared" si="4"/>
        <v>13.861111111111112</v>
      </c>
      <c r="I37" s="12">
        <v>18</v>
      </c>
      <c r="J37" s="6">
        <v>19</v>
      </c>
      <c r="K37" s="6">
        <v>14</v>
      </c>
      <c r="L37" s="6">
        <v>11</v>
      </c>
      <c r="M37" s="20">
        <f t="shared" si="5"/>
        <v>75.861111111111114</v>
      </c>
      <c r="N37" s="6" t="str">
        <f t="shared" si="6"/>
        <v>B</v>
      </c>
      <c r="P37" s="2">
        <v>115</v>
      </c>
    </row>
    <row r="38" spans="1:16">
      <c r="A38" s="12">
        <v>903370157</v>
      </c>
      <c r="B38" s="2">
        <f t="shared" si="3"/>
        <v>7.583333333333333</v>
      </c>
      <c r="C38" s="2">
        <v>10</v>
      </c>
      <c r="D38" s="2">
        <v>10</v>
      </c>
      <c r="E38" s="2">
        <v>9</v>
      </c>
      <c r="F38" s="2">
        <v>7</v>
      </c>
      <c r="G38" s="2">
        <v>8</v>
      </c>
      <c r="H38" s="21">
        <f t="shared" si="4"/>
        <v>17.194444444444443</v>
      </c>
      <c r="I38" s="12">
        <v>12</v>
      </c>
      <c r="J38" s="6">
        <v>12</v>
      </c>
      <c r="K38" s="6">
        <v>11</v>
      </c>
      <c r="L38" s="6">
        <v>14</v>
      </c>
      <c r="M38" s="20">
        <f t="shared" si="5"/>
        <v>66.194444444444443</v>
      </c>
      <c r="N38" s="6" t="str">
        <f t="shared" si="6"/>
        <v>C</v>
      </c>
      <c r="P38" s="2">
        <v>91</v>
      </c>
    </row>
    <row r="39" spans="1:16">
      <c r="A39" s="12">
        <v>903378853</v>
      </c>
      <c r="B39" s="2">
        <f t="shared" si="3"/>
        <v>7.416666666666667</v>
      </c>
      <c r="C39" s="2">
        <v>10</v>
      </c>
      <c r="D39" s="2">
        <v>6</v>
      </c>
      <c r="E39" s="2">
        <v>7</v>
      </c>
      <c r="F39" s="2">
        <v>10</v>
      </c>
      <c r="G39" s="2">
        <v>8</v>
      </c>
      <c r="H39" s="21">
        <f t="shared" si="4"/>
        <v>16.138888888888893</v>
      </c>
      <c r="I39" s="12">
        <v>16</v>
      </c>
      <c r="J39" s="6">
        <v>14</v>
      </c>
      <c r="K39" s="6">
        <v>13</v>
      </c>
      <c r="L39" s="6">
        <v>16</v>
      </c>
      <c r="M39" s="20">
        <f t="shared" si="5"/>
        <v>75.138888888888886</v>
      </c>
      <c r="N39" s="6" t="str">
        <f t="shared" si="6"/>
        <v>B</v>
      </c>
      <c r="P39" s="2">
        <v>89</v>
      </c>
    </row>
    <row r="40" spans="1:16">
      <c r="A40" s="12">
        <v>902460726</v>
      </c>
      <c r="B40" s="2">
        <f>P40*10/120</f>
        <v>6.25</v>
      </c>
      <c r="C40" s="2">
        <v>10</v>
      </c>
      <c r="D40" s="2">
        <v>9</v>
      </c>
      <c r="E40" s="2">
        <v>7</v>
      </c>
      <c r="F40" s="2">
        <v>8</v>
      </c>
      <c r="G40" s="2">
        <v>2</v>
      </c>
      <c r="H40" s="21">
        <f t="shared" si="4"/>
        <v>14.083333333333334</v>
      </c>
      <c r="I40" s="12">
        <v>18</v>
      </c>
      <c r="J40" s="6">
        <v>17</v>
      </c>
      <c r="K40" s="6">
        <v>8</v>
      </c>
      <c r="L40" s="6">
        <v>18</v>
      </c>
      <c r="M40" s="20">
        <f t="shared" si="5"/>
        <v>75.083333333333343</v>
      </c>
      <c r="N40" s="6" t="str">
        <f t="shared" si="6"/>
        <v>B</v>
      </c>
      <c r="P40" s="2">
        <v>75</v>
      </c>
    </row>
    <row r="41" spans="1:16" s="4" customFormat="1">
      <c r="A41" s="12">
        <v>903650665</v>
      </c>
      <c r="B41" s="2">
        <f t="shared" si="3"/>
        <v>5.416666666666667</v>
      </c>
      <c r="C41" s="9">
        <v>10</v>
      </c>
      <c r="D41" s="9">
        <v>7</v>
      </c>
      <c r="E41" s="9">
        <v>10</v>
      </c>
      <c r="F41" s="9">
        <v>5</v>
      </c>
      <c r="G41" s="9">
        <v>2</v>
      </c>
      <c r="H41" s="22">
        <f t="shared" si="4"/>
        <v>13.138888888888891</v>
      </c>
      <c r="I41" s="12">
        <v>17</v>
      </c>
      <c r="J41" s="7">
        <v>17</v>
      </c>
      <c r="K41" s="6">
        <v>10</v>
      </c>
      <c r="L41" s="6">
        <v>12</v>
      </c>
      <c r="M41" s="20">
        <f t="shared" si="5"/>
        <v>69.138888888888886</v>
      </c>
      <c r="N41" s="7" t="str">
        <f t="shared" si="6"/>
        <v>C</v>
      </c>
      <c r="P41" s="2">
        <v>65</v>
      </c>
    </row>
    <row r="42" spans="1:16">
      <c r="A42" s="12">
        <v>903217152</v>
      </c>
      <c r="B42" s="2">
        <f t="shared" si="3"/>
        <v>0</v>
      </c>
      <c r="C42" s="9">
        <v>10</v>
      </c>
      <c r="D42" s="9">
        <v>8</v>
      </c>
      <c r="E42" s="9">
        <v>5.5</v>
      </c>
      <c r="F42" s="9">
        <v>6</v>
      </c>
      <c r="G42" s="2">
        <v>4</v>
      </c>
      <c r="H42" s="21">
        <f t="shared" si="4"/>
        <v>11.166666666666666</v>
      </c>
      <c r="I42" s="12">
        <v>12</v>
      </c>
      <c r="J42" s="7">
        <v>16</v>
      </c>
      <c r="K42" s="6">
        <v>5</v>
      </c>
      <c r="L42" s="6">
        <v>16</v>
      </c>
      <c r="M42" s="20">
        <f t="shared" si="5"/>
        <v>60.166666666666664</v>
      </c>
      <c r="N42" s="7" t="str">
        <f t="shared" si="6"/>
        <v>C</v>
      </c>
      <c r="P42" s="9"/>
    </row>
    <row r="43" spans="1:16">
      <c r="A43" s="12">
        <v>903364223</v>
      </c>
      <c r="B43" s="2">
        <f t="shared" si="3"/>
        <v>8.6666666666666661</v>
      </c>
      <c r="C43" s="9">
        <v>9</v>
      </c>
      <c r="D43" s="9">
        <v>9</v>
      </c>
      <c r="E43" s="9">
        <v>9</v>
      </c>
      <c r="F43" s="9">
        <v>7</v>
      </c>
      <c r="G43" s="2">
        <v>8</v>
      </c>
      <c r="H43" s="21">
        <f t="shared" si="4"/>
        <v>16.888888888888889</v>
      </c>
      <c r="I43" s="12">
        <v>19</v>
      </c>
      <c r="J43" s="7">
        <v>21</v>
      </c>
      <c r="K43" s="6">
        <v>18</v>
      </c>
      <c r="L43" s="6">
        <v>18</v>
      </c>
      <c r="M43" s="20">
        <f t="shared" si="5"/>
        <v>92.888888888888886</v>
      </c>
      <c r="N43" s="7" t="str">
        <f t="shared" si="6"/>
        <v>A</v>
      </c>
      <c r="P43" s="9">
        <v>104</v>
      </c>
    </row>
    <row r="44" spans="1:16">
      <c r="A44" s="12">
        <v>903407155</v>
      </c>
      <c r="B44" s="2">
        <f t="shared" si="3"/>
        <v>9.25</v>
      </c>
      <c r="C44" s="9">
        <v>10</v>
      </c>
      <c r="D44" s="9">
        <v>10</v>
      </c>
      <c r="E44" s="9">
        <v>10</v>
      </c>
      <c r="F44" s="9">
        <v>8</v>
      </c>
      <c r="G44" s="2">
        <v>10</v>
      </c>
      <c r="H44" s="21">
        <f t="shared" si="4"/>
        <v>19.083333333333332</v>
      </c>
      <c r="I44" s="12">
        <v>21</v>
      </c>
      <c r="J44" s="7">
        <v>21</v>
      </c>
      <c r="K44" s="6">
        <v>15</v>
      </c>
      <c r="L44" s="6">
        <v>15</v>
      </c>
      <c r="M44" s="20">
        <f t="shared" si="5"/>
        <v>91.083333333333329</v>
      </c>
      <c r="N44" s="7" t="str">
        <f t="shared" si="6"/>
        <v>A</v>
      </c>
      <c r="P44" s="9">
        <v>111</v>
      </c>
    </row>
    <row r="45" spans="1:16" ht="16.5" customHeight="1">
      <c r="A45" s="12">
        <v>903674708</v>
      </c>
      <c r="B45" s="2">
        <f t="shared" si="3"/>
        <v>8.75</v>
      </c>
      <c r="C45" s="9">
        <v>10</v>
      </c>
      <c r="D45" s="9">
        <v>8</v>
      </c>
      <c r="E45" s="9">
        <v>10</v>
      </c>
      <c r="F45" s="9">
        <v>5</v>
      </c>
      <c r="G45" s="2">
        <v>6</v>
      </c>
      <c r="H45" s="21">
        <f t="shared" si="4"/>
        <v>15.916666666666666</v>
      </c>
      <c r="I45" s="12">
        <v>19</v>
      </c>
      <c r="J45" s="7">
        <v>15</v>
      </c>
      <c r="K45" s="6">
        <v>9</v>
      </c>
      <c r="L45" s="6">
        <v>17</v>
      </c>
      <c r="M45" s="20">
        <f t="shared" si="5"/>
        <v>75.916666666666657</v>
      </c>
      <c r="N45" s="7" t="str">
        <f t="shared" si="6"/>
        <v>B</v>
      </c>
      <c r="P45" s="9">
        <v>105</v>
      </c>
    </row>
    <row r="46" spans="1:16" s="4" customFormat="1">
      <c r="A46" s="12">
        <v>903651041</v>
      </c>
      <c r="B46" s="2">
        <f t="shared" si="3"/>
        <v>9.75</v>
      </c>
      <c r="C46" s="9">
        <v>10</v>
      </c>
      <c r="D46" s="9">
        <v>10</v>
      </c>
      <c r="E46" s="9">
        <v>10</v>
      </c>
      <c r="F46" s="9">
        <v>6</v>
      </c>
      <c r="G46" s="9">
        <v>9</v>
      </c>
      <c r="H46" s="22">
        <f t="shared" si="4"/>
        <v>18.25</v>
      </c>
      <c r="I46" s="12">
        <v>20</v>
      </c>
      <c r="J46" s="7">
        <v>17</v>
      </c>
      <c r="K46" s="6">
        <v>15</v>
      </c>
      <c r="L46" s="6">
        <v>20</v>
      </c>
      <c r="M46" s="20">
        <f t="shared" si="5"/>
        <v>90.25</v>
      </c>
      <c r="N46" s="7" t="str">
        <f t="shared" si="6"/>
        <v>A</v>
      </c>
      <c r="P46" s="9">
        <v>117</v>
      </c>
    </row>
    <row r="47" spans="1:16">
      <c r="A47" s="12">
        <v>903291513</v>
      </c>
      <c r="B47" s="2">
        <f t="shared" si="3"/>
        <v>0</v>
      </c>
      <c r="C47" s="2">
        <v>10</v>
      </c>
      <c r="D47" s="9">
        <v>9</v>
      </c>
      <c r="E47" s="2">
        <v>7</v>
      </c>
      <c r="F47" s="2">
        <v>5</v>
      </c>
      <c r="G47" s="2">
        <v>9</v>
      </c>
      <c r="H47" s="21">
        <f t="shared" si="4"/>
        <v>13.333333333333334</v>
      </c>
      <c r="I47" s="12">
        <v>15</v>
      </c>
      <c r="J47" s="6">
        <v>14</v>
      </c>
      <c r="K47" s="6">
        <v>14</v>
      </c>
      <c r="L47" s="6">
        <v>10.5</v>
      </c>
      <c r="M47" s="20">
        <f t="shared" si="5"/>
        <v>66.833333333333343</v>
      </c>
      <c r="N47" s="6" t="str">
        <f t="shared" si="6"/>
        <v>C</v>
      </c>
      <c r="P47" s="2"/>
    </row>
    <row r="48" spans="1:16">
      <c r="A48" s="12">
        <v>903407973</v>
      </c>
      <c r="B48" s="2">
        <f t="shared" si="3"/>
        <v>10</v>
      </c>
      <c r="C48" s="2">
        <v>7</v>
      </c>
      <c r="D48" s="2">
        <v>10</v>
      </c>
      <c r="E48" s="2">
        <v>9</v>
      </c>
      <c r="F48" s="2">
        <v>8</v>
      </c>
      <c r="G48" s="2">
        <v>9</v>
      </c>
      <c r="H48" s="21">
        <f t="shared" si="4"/>
        <v>17.666666666666668</v>
      </c>
      <c r="I48" s="12">
        <v>18</v>
      </c>
      <c r="J48" s="6">
        <v>13</v>
      </c>
      <c r="K48" s="6">
        <v>13</v>
      </c>
      <c r="L48" s="6">
        <v>14.5</v>
      </c>
      <c r="M48" s="20">
        <f t="shared" si="5"/>
        <v>76.166666666666671</v>
      </c>
      <c r="N48" s="6" t="str">
        <f t="shared" si="6"/>
        <v>B</v>
      </c>
      <c r="P48" s="2">
        <v>120</v>
      </c>
    </row>
    <row r="49" spans="1:16">
      <c r="A49" s="12">
        <v>903266961</v>
      </c>
      <c r="B49" s="2">
        <f t="shared" si="3"/>
        <v>6.083333333333333</v>
      </c>
      <c r="C49" s="2">
        <v>9</v>
      </c>
      <c r="D49" s="2">
        <v>8</v>
      </c>
      <c r="E49" s="2">
        <v>8</v>
      </c>
      <c r="F49" s="2">
        <v>7</v>
      </c>
      <c r="G49" s="2">
        <v>7.5</v>
      </c>
      <c r="H49" s="21">
        <f t="shared" si="4"/>
        <v>15.194444444444441</v>
      </c>
      <c r="I49" s="12">
        <v>16</v>
      </c>
      <c r="J49" s="6">
        <v>20</v>
      </c>
      <c r="K49" s="6">
        <v>13</v>
      </c>
      <c r="L49" s="6">
        <v>14</v>
      </c>
      <c r="M49" s="20">
        <f t="shared" si="5"/>
        <v>78.194444444444443</v>
      </c>
      <c r="N49" s="6" t="str">
        <f t="shared" si="6"/>
        <v>B</v>
      </c>
      <c r="P49" s="2">
        <v>73</v>
      </c>
    </row>
    <row r="50" spans="1:16">
      <c r="A50" s="12">
        <v>903431026</v>
      </c>
      <c r="B50" s="2">
        <f t="shared" si="3"/>
        <v>8.3333333333333339</v>
      </c>
      <c r="C50" s="2">
        <v>10</v>
      </c>
      <c r="D50" s="2">
        <v>8</v>
      </c>
      <c r="E50" s="2">
        <v>9.5</v>
      </c>
      <c r="F50" s="2">
        <v>6</v>
      </c>
      <c r="G50" s="2">
        <v>9.5</v>
      </c>
      <c r="H50" s="21">
        <f t="shared" si="4"/>
        <v>17.111111111111111</v>
      </c>
      <c r="I50" s="12">
        <v>17</v>
      </c>
      <c r="J50" s="6">
        <v>21</v>
      </c>
      <c r="K50" s="6">
        <v>13</v>
      </c>
      <c r="L50" s="6">
        <v>16.5</v>
      </c>
      <c r="M50" s="20">
        <f t="shared" si="5"/>
        <v>84.611111111111114</v>
      </c>
      <c r="N50" s="6" t="str">
        <f t="shared" si="6"/>
        <v>B</v>
      </c>
      <c r="P50" s="2">
        <v>100</v>
      </c>
    </row>
    <row r="51" spans="1:16">
      <c r="A51" s="12">
        <v>903427521</v>
      </c>
      <c r="B51" s="2">
        <f t="shared" si="3"/>
        <v>9.25</v>
      </c>
      <c r="C51" s="2">
        <v>10</v>
      </c>
      <c r="D51" s="2">
        <v>8</v>
      </c>
      <c r="E51" s="2">
        <v>10</v>
      </c>
      <c r="F51" s="2">
        <v>10</v>
      </c>
      <c r="G51" s="2">
        <v>10</v>
      </c>
      <c r="H51" s="21">
        <f t="shared" si="4"/>
        <v>19.083333333333332</v>
      </c>
      <c r="I51" s="12">
        <v>20</v>
      </c>
      <c r="J51" s="6">
        <v>21</v>
      </c>
      <c r="K51" s="6">
        <v>14</v>
      </c>
      <c r="L51" s="6">
        <v>21</v>
      </c>
      <c r="M51" s="20">
        <f t="shared" si="5"/>
        <v>95.083333333333329</v>
      </c>
      <c r="N51" s="6" t="str">
        <f t="shared" si="6"/>
        <v>A</v>
      </c>
      <c r="P51" s="2">
        <v>111</v>
      </c>
    </row>
    <row r="52" spans="1:16">
      <c r="A52" s="12">
        <v>903228166</v>
      </c>
      <c r="B52" s="2">
        <f t="shared" si="3"/>
        <v>8.25</v>
      </c>
      <c r="C52" s="2">
        <v>10</v>
      </c>
      <c r="D52" s="2">
        <v>9</v>
      </c>
      <c r="E52" s="2">
        <v>8</v>
      </c>
      <c r="F52" s="2">
        <v>10</v>
      </c>
      <c r="G52" s="2">
        <v>6.5</v>
      </c>
      <c r="H52" s="21">
        <f t="shared" si="4"/>
        <v>17.25</v>
      </c>
      <c r="I52" s="12">
        <v>15</v>
      </c>
      <c r="J52" s="6">
        <v>13</v>
      </c>
      <c r="K52" s="6">
        <v>11</v>
      </c>
      <c r="L52" s="6">
        <v>19</v>
      </c>
      <c r="M52" s="20">
        <f t="shared" si="5"/>
        <v>75.25</v>
      </c>
      <c r="N52" s="6" t="str">
        <f t="shared" si="6"/>
        <v>B</v>
      </c>
      <c r="P52" s="2">
        <v>99</v>
      </c>
    </row>
    <row r="53" spans="1:16">
      <c r="A53" s="12">
        <v>903355460</v>
      </c>
      <c r="B53" s="2">
        <f t="shared" si="3"/>
        <v>8.0833333333333339</v>
      </c>
      <c r="C53" s="2">
        <v>10</v>
      </c>
      <c r="D53" s="2">
        <v>10</v>
      </c>
      <c r="E53" s="2">
        <v>9</v>
      </c>
      <c r="F53" s="2">
        <v>10</v>
      </c>
      <c r="G53" s="2">
        <v>9.5</v>
      </c>
      <c r="H53" s="21">
        <f t="shared" si="4"/>
        <v>18.861111111111111</v>
      </c>
      <c r="I53" s="12">
        <v>18</v>
      </c>
      <c r="J53" s="6">
        <v>14</v>
      </c>
      <c r="K53" s="6">
        <v>12</v>
      </c>
      <c r="L53" s="6">
        <v>15</v>
      </c>
      <c r="M53" s="20">
        <f t="shared" si="5"/>
        <v>77.861111111111114</v>
      </c>
      <c r="N53" s="6" t="str">
        <f t="shared" si="6"/>
        <v>B</v>
      </c>
      <c r="P53" s="2">
        <v>97</v>
      </c>
    </row>
    <row r="54" spans="1:16">
      <c r="A54" s="12">
        <v>903753097</v>
      </c>
      <c r="B54" s="2">
        <f t="shared" si="3"/>
        <v>8.75</v>
      </c>
      <c r="C54" s="2">
        <v>10</v>
      </c>
      <c r="D54" s="2">
        <v>10</v>
      </c>
      <c r="E54" s="2">
        <v>10</v>
      </c>
      <c r="F54" s="2">
        <v>8</v>
      </c>
      <c r="G54" s="2">
        <v>10</v>
      </c>
      <c r="H54" s="21">
        <f t="shared" si="4"/>
        <v>18.916666666666668</v>
      </c>
      <c r="I54" s="12">
        <v>20</v>
      </c>
      <c r="J54" s="6">
        <v>21</v>
      </c>
      <c r="K54" s="6">
        <v>16</v>
      </c>
      <c r="L54" s="6">
        <v>15</v>
      </c>
      <c r="M54" s="20">
        <f t="shared" si="5"/>
        <v>90.916666666666671</v>
      </c>
      <c r="N54" s="6" t="str">
        <f t="shared" si="6"/>
        <v>A</v>
      </c>
      <c r="P54" s="2">
        <v>105</v>
      </c>
    </row>
    <row r="55" spans="1:16">
      <c r="A55" s="12">
        <v>903366962</v>
      </c>
      <c r="B55" s="2">
        <f t="shared" si="3"/>
        <v>9.5833333333333339</v>
      </c>
      <c r="C55" s="2">
        <v>10</v>
      </c>
      <c r="D55" s="2">
        <v>10</v>
      </c>
      <c r="E55" s="2">
        <v>7.5</v>
      </c>
      <c r="F55" s="2">
        <v>8</v>
      </c>
      <c r="G55" s="2">
        <v>8.5</v>
      </c>
      <c r="H55" s="21">
        <f t="shared" si="4"/>
        <v>17.861111111111111</v>
      </c>
      <c r="I55" s="12">
        <v>16</v>
      </c>
      <c r="J55" s="6">
        <v>20</v>
      </c>
      <c r="K55" s="6">
        <v>14</v>
      </c>
      <c r="L55" s="6">
        <v>17.5</v>
      </c>
      <c r="M55" s="20">
        <f t="shared" si="5"/>
        <v>85.361111111111114</v>
      </c>
      <c r="N55" s="6" t="str">
        <f t="shared" si="6"/>
        <v>B</v>
      </c>
      <c r="P55" s="2">
        <v>115</v>
      </c>
    </row>
    <row r="56" spans="1:16">
      <c r="A56" s="12">
        <v>903411553</v>
      </c>
      <c r="B56" s="2">
        <f t="shared" si="3"/>
        <v>8.5833333333333339</v>
      </c>
      <c r="C56" s="2">
        <v>10</v>
      </c>
      <c r="D56" s="2">
        <v>10</v>
      </c>
      <c r="E56" s="2">
        <v>9</v>
      </c>
      <c r="F56" s="2">
        <v>10</v>
      </c>
      <c r="G56" s="2">
        <v>9.5</v>
      </c>
      <c r="H56" s="21">
        <f t="shared" si="4"/>
        <v>19.027777777777779</v>
      </c>
      <c r="I56" s="12">
        <v>19</v>
      </c>
      <c r="J56" s="6">
        <v>21</v>
      </c>
      <c r="K56" s="6">
        <v>14</v>
      </c>
      <c r="L56" s="6">
        <v>17</v>
      </c>
      <c r="M56" s="20">
        <f t="shared" si="5"/>
        <v>90.027777777777771</v>
      </c>
      <c r="N56" s="6" t="str">
        <f t="shared" si="6"/>
        <v>A</v>
      </c>
      <c r="P56" s="2">
        <v>103</v>
      </c>
    </row>
    <row r="57" spans="1:16">
      <c r="A57" s="12">
        <v>903673929</v>
      </c>
      <c r="B57" s="2">
        <f t="shared" si="3"/>
        <v>0</v>
      </c>
      <c r="C57" s="2">
        <v>4</v>
      </c>
      <c r="D57" s="2">
        <v>9</v>
      </c>
      <c r="F57" s="2">
        <v>6</v>
      </c>
      <c r="G57" s="2"/>
      <c r="H57" s="21">
        <f t="shared" si="4"/>
        <v>6.333333333333333</v>
      </c>
      <c r="I57" s="12">
        <v>13</v>
      </c>
      <c r="J57" s="6">
        <v>14</v>
      </c>
      <c r="K57" s="6">
        <v>14</v>
      </c>
      <c r="L57" s="6">
        <v>13.5</v>
      </c>
      <c r="M57" s="20">
        <f t="shared" si="5"/>
        <v>60.833333333333329</v>
      </c>
      <c r="N57" s="6" t="str">
        <f t="shared" si="6"/>
        <v>C</v>
      </c>
      <c r="P57" s="2"/>
    </row>
    <row r="58" spans="1:16">
      <c r="A58" s="12">
        <v>903482852</v>
      </c>
      <c r="B58" s="2">
        <f t="shared" si="3"/>
        <v>4.166666666666667</v>
      </c>
      <c r="C58" s="2">
        <v>8</v>
      </c>
      <c r="D58" s="2">
        <v>10</v>
      </c>
      <c r="E58" s="2">
        <v>10</v>
      </c>
      <c r="F58" s="2">
        <v>7</v>
      </c>
      <c r="G58" s="2">
        <v>7</v>
      </c>
      <c r="H58" s="21">
        <f t="shared" si="4"/>
        <v>15.388888888888891</v>
      </c>
      <c r="I58" s="12">
        <v>10</v>
      </c>
      <c r="J58" s="6">
        <v>17</v>
      </c>
      <c r="K58" s="6">
        <v>9</v>
      </c>
      <c r="L58" s="6">
        <v>16</v>
      </c>
      <c r="M58" s="20">
        <f t="shared" si="5"/>
        <v>67.388888888888886</v>
      </c>
      <c r="N58" s="6" t="str">
        <f t="shared" si="6"/>
        <v>C</v>
      </c>
      <c r="P58" s="2">
        <v>50</v>
      </c>
    </row>
    <row r="59" spans="1:16">
      <c r="A59" s="12">
        <v>903223443</v>
      </c>
      <c r="B59" s="2">
        <f t="shared" si="3"/>
        <v>6.25</v>
      </c>
      <c r="C59" s="2">
        <v>10</v>
      </c>
      <c r="D59" s="2">
        <v>10</v>
      </c>
      <c r="E59" s="2">
        <v>10</v>
      </c>
      <c r="F59" s="2">
        <v>8</v>
      </c>
      <c r="G59" s="2">
        <v>8</v>
      </c>
      <c r="H59" s="21">
        <f t="shared" si="4"/>
        <v>17.416666666666668</v>
      </c>
      <c r="I59" s="12">
        <v>17</v>
      </c>
      <c r="J59" s="6">
        <v>16</v>
      </c>
      <c r="K59" s="6">
        <v>12</v>
      </c>
      <c r="L59" s="6">
        <v>15</v>
      </c>
      <c r="M59" s="20">
        <f t="shared" si="5"/>
        <v>77.416666666666671</v>
      </c>
      <c r="N59" s="6" t="str">
        <f t="shared" si="6"/>
        <v>B</v>
      </c>
      <c r="P59" s="2">
        <v>75</v>
      </c>
    </row>
    <row r="60" spans="1:16">
      <c r="A60" s="12">
        <v>903364840</v>
      </c>
      <c r="B60" s="2">
        <f t="shared" si="3"/>
        <v>9.5</v>
      </c>
      <c r="C60" s="2">
        <v>9</v>
      </c>
      <c r="D60" s="2">
        <v>7</v>
      </c>
      <c r="E60" s="2">
        <v>7</v>
      </c>
      <c r="F60" s="2">
        <v>10</v>
      </c>
      <c r="G60" s="2">
        <v>9.5</v>
      </c>
      <c r="H60" s="21">
        <f t="shared" si="4"/>
        <v>17.333333333333332</v>
      </c>
      <c r="I60" s="12">
        <v>20</v>
      </c>
      <c r="J60" s="6">
        <v>21</v>
      </c>
      <c r="K60" s="6">
        <v>18</v>
      </c>
      <c r="L60" s="6">
        <v>17</v>
      </c>
      <c r="M60" s="20">
        <f t="shared" si="5"/>
        <v>93.333333333333329</v>
      </c>
      <c r="N60" s="6" t="str">
        <f t="shared" si="6"/>
        <v>A</v>
      </c>
      <c r="P60" s="2">
        <v>114</v>
      </c>
    </row>
    <row r="61" spans="1:16">
      <c r="A61" s="12">
        <v>903648237</v>
      </c>
      <c r="B61" s="2">
        <f t="shared" si="3"/>
        <v>0</v>
      </c>
      <c r="G61" s="2"/>
      <c r="H61" s="21">
        <f t="shared" si="4"/>
        <v>0</v>
      </c>
      <c r="I61" s="12">
        <v>18</v>
      </c>
      <c r="J61" s="6">
        <v>14</v>
      </c>
      <c r="K61" s="6"/>
      <c r="L61" s="6"/>
      <c r="M61" s="20">
        <f t="shared" si="5"/>
        <v>32</v>
      </c>
      <c r="N61" s="6" t="str">
        <f>IF(M61&gt;=90,"A",IF(M61&gt;=75,"B",IF(M61&gt;=60,"C",IF(M61&gt;=50,"D",IF(M61&lt;50,"F")))))</f>
        <v>F</v>
      </c>
      <c r="P61" s="2"/>
    </row>
    <row r="62" spans="1:16">
      <c r="A62" s="12">
        <v>903627236</v>
      </c>
      <c r="B62" s="2">
        <f t="shared" si="3"/>
        <v>1.6666666666666667</v>
      </c>
      <c r="C62" s="2">
        <v>7</v>
      </c>
      <c r="D62" s="2">
        <v>10</v>
      </c>
      <c r="E62" s="2">
        <v>10</v>
      </c>
      <c r="F62" s="2">
        <v>6</v>
      </c>
      <c r="G62" s="2">
        <v>8</v>
      </c>
      <c r="H62" s="21">
        <f t="shared" si="4"/>
        <v>14.222222222222221</v>
      </c>
      <c r="I62" s="12">
        <v>4</v>
      </c>
      <c r="J62" s="6">
        <v>11</v>
      </c>
      <c r="K62" s="6">
        <v>9</v>
      </c>
      <c r="L62" s="6">
        <v>12</v>
      </c>
      <c r="M62" s="20">
        <f t="shared" si="5"/>
        <v>50.222222222222221</v>
      </c>
      <c r="N62" s="6" t="str">
        <f t="shared" si="6"/>
        <v>D</v>
      </c>
      <c r="P62" s="2">
        <v>20</v>
      </c>
    </row>
    <row r="63" spans="1:16">
      <c r="A63" s="12">
        <v>902087090</v>
      </c>
      <c r="B63" s="2">
        <f t="shared" si="3"/>
        <v>8.0833333333333339</v>
      </c>
      <c r="C63" s="2">
        <v>10</v>
      </c>
      <c r="D63" s="2">
        <v>9</v>
      </c>
      <c r="E63" s="2">
        <v>10</v>
      </c>
      <c r="F63" s="2">
        <v>7</v>
      </c>
      <c r="G63" s="2">
        <v>8</v>
      </c>
      <c r="H63" s="21">
        <f t="shared" si="4"/>
        <v>17.361111111111111</v>
      </c>
      <c r="I63" s="12">
        <v>21</v>
      </c>
      <c r="J63" s="6">
        <v>18</v>
      </c>
      <c r="K63" s="6">
        <v>13</v>
      </c>
      <c r="L63" s="6">
        <v>16.5</v>
      </c>
      <c r="M63" s="20">
        <f t="shared" si="5"/>
        <v>85.861111111111114</v>
      </c>
      <c r="N63" s="6" t="str">
        <f t="shared" si="6"/>
        <v>B</v>
      </c>
      <c r="P63" s="2">
        <v>97</v>
      </c>
    </row>
    <row r="64" spans="1:16">
      <c r="A64" s="12">
        <v>903367240</v>
      </c>
      <c r="B64" s="2">
        <f t="shared" si="3"/>
        <v>5.166666666666667</v>
      </c>
      <c r="C64" s="2">
        <v>10</v>
      </c>
      <c r="D64" s="2">
        <v>10</v>
      </c>
      <c r="E64" s="2">
        <v>9</v>
      </c>
      <c r="F64" s="2">
        <v>6</v>
      </c>
      <c r="G64" s="2"/>
      <c r="H64" s="21">
        <f t="shared" si="4"/>
        <v>13.388888888888891</v>
      </c>
      <c r="I64" s="12">
        <v>13</v>
      </c>
      <c r="J64" s="6">
        <v>15</v>
      </c>
      <c r="K64" s="6">
        <v>7</v>
      </c>
      <c r="L64" s="6">
        <v>16</v>
      </c>
      <c r="M64" s="20">
        <f t="shared" si="5"/>
        <v>64.388888888888886</v>
      </c>
      <c r="N64" s="6" t="str">
        <f t="shared" si="6"/>
        <v>C</v>
      </c>
      <c r="P64" s="2">
        <v>62</v>
      </c>
    </row>
    <row r="65" spans="1:16">
      <c r="A65" s="12">
        <v>902387856</v>
      </c>
      <c r="B65" s="2">
        <f t="shared" si="3"/>
        <v>3.75</v>
      </c>
      <c r="C65" s="2">
        <v>6</v>
      </c>
      <c r="D65" s="2">
        <v>10</v>
      </c>
      <c r="E65" s="2">
        <v>10</v>
      </c>
      <c r="F65" s="2">
        <v>9</v>
      </c>
      <c r="G65" s="2">
        <v>6</v>
      </c>
      <c r="H65" s="21">
        <f t="shared" si="4"/>
        <v>14.916666666666666</v>
      </c>
      <c r="I65" s="12">
        <v>16</v>
      </c>
      <c r="J65" s="6">
        <v>15</v>
      </c>
      <c r="K65" s="6">
        <v>17</v>
      </c>
      <c r="L65" s="6">
        <v>19</v>
      </c>
      <c r="M65" s="20">
        <f t="shared" si="5"/>
        <v>81.916666666666657</v>
      </c>
      <c r="N65" s="6" t="str">
        <f t="shared" si="6"/>
        <v>B</v>
      </c>
      <c r="P65" s="2">
        <v>45</v>
      </c>
    </row>
    <row r="66" spans="1:16">
      <c r="A66" s="12">
        <v>903466155</v>
      </c>
      <c r="B66" s="2">
        <f t="shared" si="3"/>
        <v>7.166666666666667</v>
      </c>
      <c r="C66" s="2">
        <v>10</v>
      </c>
      <c r="D66" s="2">
        <v>10</v>
      </c>
      <c r="E66" s="2">
        <v>10</v>
      </c>
      <c r="F66" s="2">
        <v>8</v>
      </c>
      <c r="G66" s="2">
        <v>6</v>
      </c>
      <c r="H66" s="21">
        <f t="shared" si="4"/>
        <v>17.055555555555557</v>
      </c>
      <c r="I66" s="12">
        <v>17</v>
      </c>
      <c r="J66" s="6">
        <v>21</v>
      </c>
      <c r="K66" s="6">
        <v>14</v>
      </c>
      <c r="L66" s="6">
        <v>14.5</v>
      </c>
      <c r="M66" s="20">
        <f t="shared" si="5"/>
        <v>83.555555555555557</v>
      </c>
      <c r="N66" s="6" t="str">
        <f t="shared" si="6"/>
        <v>B</v>
      </c>
      <c r="P66" s="2">
        <v>86</v>
      </c>
    </row>
    <row r="67" spans="1:16">
      <c r="A67" s="12">
        <v>903429314</v>
      </c>
      <c r="B67" s="2">
        <f t="shared" si="3"/>
        <v>9.25</v>
      </c>
      <c r="C67" s="2">
        <v>10</v>
      </c>
      <c r="D67" s="2">
        <v>9</v>
      </c>
      <c r="E67" s="2">
        <v>9</v>
      </c>
      <c r="F67" s="2">
        <v>8</v>
      </c>
      <c r="G67" s="2">
        <v>9.5</v>
      </c>
      <c r="H67" s="21">
        <f t="shared" ref="H67" si="7">SUM(B67:G67)*20/60</f>
        <v>18.25</v>
      </c>
      <c r="I67" s="12">
        <v>20</v>
      </c>
      <c r="J67" s="6">
        <v>21</v>
      </c>
      <c r="K67" s="6">
        <v>20</v>
      </c>
      <c r="L67" s="6">
        <v>20</v>
      </c>
      <c r="M67" s="20">
        <f t="shared" ref="M67" si="8">SUM(H67:L67)</f>
        <v>99.25</v>
      </c>
      <c r="N67" s="6" t="str">
        <f t="shared" ref="N67" si="9">IF(M67&gt;=90,"A",IF(M67&gt;=75,"B",IF(M67&gt;=60,"C",IF(M67&gt;=50,"D",IF(M67&lt;50,"TBD")))))</f>
        <v>A</v>
      </c>
      <c r="P67" s="2">
        <v>111</v>
      </c>
    </row>
    <row r="68" spans="1:16">
      <c r="A68" s="12"/>
      <c r="G68" s="2"/>
      <c r="H68" s="21"/>
      <c r="K68" s="6"/>
      <c r="L68" s="6"/>
      <c r="M68" s="6"/>
      <c r="P68" s="14"/>
    </row>
    <row r="69" spans="1:16">
      <c r="A69" s="3" t="s">
        <v>9</v>
      </c>
      <c r="B69" s="2">
        <f>AVERAGE(B3:B67)</f>
        <v>7.273076923076923</v>
      </c>
      <c r="C69" s="2">
        <f>AVERAGE(C3:C67)</f>
        <v>9.3387096774193541</v>
      </c>
      <c r="D69" s="2">
        <f>AVERAGE(D3:D67)</f>
        <v>9.1393442622950811</v>
      </c>
      <c r="E69" s="2">
        <f t="shared" ref="E69:M69" si="10">AVERAGE(E3:E67)</f>
        <v>8.6967213114754092</v>
      </c>
      <c r="F69" s="2">
        <f t="shared" si="10"/>
        <v>7.7966101694915251</v>
      </c>
      <c r="G69" s="2">
        <f t="shared" si="10"/>
        <v>7.6616666666666662</v>
      </c>
      <c r="H69" s="21">
        <f t="shared" si="10"/>
        <v>15.689487179487179</v>
      </c>
      <c r="I69" s="6">
        <f>AVERAGE(I3:I67)</f>
        <v>17.161538461538463</v>
      </c>
      <c r="J69" s="6">
        <f t="shared" si="10"/>
        <v>17.399999999999999</v>
      </c>
      <c r="K69" s="6">
        <f t="shared" si="10"/>
        <v>13.203125</v>
      </c>
      <c r="L69" s="6">
        <f t="shared" si="10"/>
        <v>16.55</v>
      </c>
      <c r="M69" s="20">
        <f t="shared" si="10"/>
        <v>79.546410256410255</v>
      </c>
      <c r="P69" s="15"/>
    </row>
    <row r="70" spans="1:16">
      <c r="A70" s="3" t="s">
        <v>11</v>
      </c>
      <c r="B70" s="2">
        <f>MAX(B3:B67)</f>
        <v>10</v>
      </c>
      <c r="C70" s="2">
        <f t="shared" ref="C70:M70" si="11">MAX(C3:C67)</f>
        <v>10</v>
      </c>
      <c r="D70" s="2">
        <f t="shared" si="11"/>
        <v>10</v>
      </c>
      <c r="E70" s="2">
        <f t="shared" si="11"/>
        <v>10</v>
      </c>
      <c r="F70" s="2">
        <f t="shared" si="11"/>
        <v>10</v>
      </c>
      <c r="G70" s="2">
        <f t="shared" si="11"/>
        <v>10</v>
      </c>
      <c r="H70" s="21">
        <f t="shared" si="11"/>
        <v>19.333333333333332</v>
      </c>
      <c r="I70" s="6">
        <f>MAX(I3:I67)</f>
        <v>21</v>
      </c>
      <c r="J70" s="6">
        <f t="shared" si="11"/>
        <v>21</v>
      </c>
      <c r="K70" s="6">
        <f t="shared" si="11"/>
        <v>20</v>
      </c>
      <c r="L70" s="6">
        <f t="shared" si="11"/>
        <v>21</v>
      </c>
      <c r="M70" s="20">
        <f t="shared" si="11"/>
        <v>99.25</v>
      </c>
      <c r="P70" s="15"/>
    </row>
    <row r="71" spans="1:16">
      <c r="A71" s="3" t="s">
        <v>12</v>
      </c>
      <c r="B71" s="2">
        <f>MIN(B3:B67)</f>
        <v>0</v>
      </c>
      <c r="C71" s="2">
        <f t="shared" ref="C71:M71" si="12">MIN(C3:C67)</f>
        <v>4</v>
      </c>
      <c r="D71" s="2">
        <f t="shared" si="12"/>
        <v>6</v>
      </c>
      <c r="E71" s="2">
        <f t="shared" si="12"/>
        <v>5.5</v>
      </c>
      <c r="F71" s="2">
        <f t="shared" si="12"/>
        <v>5</v>
      </c>
      <c r="G71" s="2">
        <f t="shared" si="12"/>
        <v>2</v>
      </c>
      <c r="H71" s="21">
        <f t="shared" si="12"/>
        <v>0</v>
      </c>
      <c r="I71" s="6">
        <f>MIN(I3:I67)</f>
        <v>4</v>
      </c>
      <c r="J71" s="6">
        <f t="shared" si="12"/>
        <v>9</v>
      </c>
      <c r="K71" s="6">
        <f t="shared" si="12"/>
        <v>5</v>
      </c>
      <c r="L71" s="6">
        <f t="shared" si="12"/>
        <v>10.5</v>
      </c>
      <c r="M71" s="20">
        <f t="shared" si="12"/>
        <v>32</v>
      </c>
      <c r="P71" s="15"/>
    </row>
    <row r="72" spans="1:16">
      <c r="A72" s="8" t="s">
        <v>13</v>
      </c>
      <c r="B72" s="2">
        <f>STDEV(B3:B67)</f>
        <v>2.6809313983004435</v>
      </c>
      <c r="C72" s="2">
        <f t="shared" ref="C72:M72" si="13">STDEV(C3:C67)</f>
        <v>1.2796458063623981</v>
      </c>
      <c r="D72" s="2">
        <f t="shared" si="13"/>
        <v>1.1551736793695566</v>
      </c>
      <c r="E72" s="2">
        <f t="shared" si="13"/>
        <v>1.2983280547322826</v>
      </c>
      <c r="F72" s="2">
        <f t="shared" si="13"/>
        <v>1.506075752742287</v>
      </c>
      <c r="G72" s="2">
        <f t="shared" si="13"/>
        <v>2.0892048334613333</v>
      </c>
      <c r="H72" s="21">
        <f t="shared" si="13"/>
        <v>3.97038566263612</v>
      </c>
      <c r="I72" s="6">
        <f>STDEV(I3:I67)</f>
        <v>3.2871764245555539</v>
      </c>
      <c r="J72" s="6">
        <f t="shared" si="13"/>
        <v>3.1414566684899503</v>
      </c>
      <c r="K72" s="6">
        <f t="shared" si="13"/>
        <v>3.5419467676352654</v>
      </c>
      <c r="L72" s="6">
        <f t="shared" si="13"/>
        <v>2.5519367061862903</v>
      </c>
      <c r="M72" s="6">
        <f t="shared" si="13"/>
        <v>13.220409628281269</v>
      </c>
      <c r="P72" s="16"/>
    </row>
    <row r="73" spans="1:16">
      <c r="A73" s="10" t="s">
        <v>8</v>
      </c>
      <c r="P73" s="17"/>
    </row>
    <row r="74" spans="1:16">
      <c r="A74" s="11" t="s">
        <v>23</v>
      </c>
      <c r="P74" s="18"/>
    </row>
    <row r="75" spans="1:16">
      <c r="A75" s="11" t="s">
        <v>24</v>
      </c>
      <c r="P75" s="18"/>
    </row>
    <row r="76" spans="1:16">
      <c r="A76" s="8" t="s">
        <v>10</v>
      </c>
      <c r="P76" s="16"/>
    </row>
    <row r="77" spans="1:16">
      <c r="A77" s="2" t="s">
        <v>14</v>
      </c>
      <c r="P77" s="6"/>
    </row>
  </sheetData>
  <sheetProtection selectLockedCells="1" selectUnlockedCells="1"/>
  <phoneticPr fontId="6" type="noConversion"/>
  <pageMargins left="0.75" right="0.75" top="1" bottom="1" header="0.51180555555555551" footer="0.51180555555555551"/>
  <pageSetup scale="38" firstPageNumber="0" orientation="portrait" horizontalDpi="300" verticalDpi="300" r:id="rId1"/>
  <headerFooter alignWithMargins="0">
    <oddHeader>&amp;LELEC 2200-001&amp;CDigital Logic Circuits&amp;RFall 2010</oddHeader>
  </headerFooter>
  <drawing r:id="rId2"/>
  <legacyDrawing r:id="rId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75" defaultRowHeight="14.25"/>
  <sheetData/>
  <sheetProtection selectLockedCells="1" selectUnlockedCells="1"/>
  <phoneticPr fontId="6" type="noConversion"/>
  <pageMargins left="0.75" right="0.75" top="1" bottom="1" header="0.51180555555555551" footer="0.51180555555555551"/>
  <pageSetup firstPageNumber="0" orientation="portrait" horizontalDpi="300" verticalDpi="300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nikhil</dc:creator>
  <cp:lastModifiedBy>agrawvd</cp:lastModifiedBy>
  <cp:lastPrinted>2010-12-09T21:50:29Z</cp:lastPrinted>
  <dcterms:created xsi:type="dcterms:W3CDTF">2010-11-13T00:54:47Z</dcterms:created>
  <dcterms:modified xsi:type="dcterms:W3CDTF">2015-12-10T08:09:46Z</dcterms:modified>
</cp:coreProperties>
</file>