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Donglin Hu</author>
  </authors>
  <commentList>
    <comment ref="O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Total 9 best HW scores. It is out of 900.</t>
        </r>
      </text>
    </comment>
    <comment ref="M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Total 10 HW scores</t>
        </r>
      </text>
    </comment>
    <comment ref="N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Average 10 HW scores</t>
        </r>
      </text>
    </comment>
    <comment ref="P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Scaled average 9 best HW. Ii is out of 20.</t>
        </r>
      </text>
    </comment>
    <comment ref="V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Scaled average tests. It is out of 60.</t>
        </r>
      </text>
    </comment>
    <comment ref="U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Average Tests.</t>
        </r>
      </text>
    </comment>
    <comment ref="T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Total tests.</t>
        </r>
      </text>
    </comment>
    <comment ref="X1" authorId="0">
      <text>
        <r>
          <rPr>
            <b/>
            <sz val="8"/>
            <rFont val="Tahoma"/>
            <family val="2"/>
          </rPr>
          <t>Donglin Hu:</t>
        </r>
        <r>
          <rPr>
            <sz val="8"/>
            <rFont val="Tahoma"/>
            <family val="2"/>
          </rPr>
          <t xml:space="preserve">
=Scaled Av. HW+Scaled Av. Test+ Exam</t>
        </r>
      </text>
    </comment>
  </commentList>
</comments>
</file>

<file path=xl/sharedStrings.xml><?xml version="1.0" encoding="utf-8"?>
<sst xmlns="http://schemas.openxmlformats.org/spreadsheetml/2006/main" count="76" uniqueCount="34">
  <si>
    <t>Student ID</t>
  </si>
  <si>
    <t>Total HW</t>
  </si>
  <si>
    <t>Test 1</t>
  </si>
  <si>
    <t>Test 2</t>
  </si>
  <si>
    <t>Test 3</t>
  </si>
  <si>
    <t>Total Test</t>
  </si>
  <si>
    <t>Exam</t>
  </si>
  <si>
    <t>Student ID</t>
  </si>
  <si>
    <t>Average</t>
  </si>
  <si>
    <t>Maximum</t>
  </si>
  <si>
    <t>Minimum</t>
  </si>
  <si>
    <t>Std. Deviation</t>
  </si>
  <si>
    <t>HW 1</t>
  </si>
  <si>
    <t>HW 2</t>
  </si>
  <si>
    <t>HW 10</t>
  </si>
  <si>
    <t>HW 3</t>
  </si>
  <si>
    <t>HW 4</t>
  </si>
  <si>
    <t>HW 5</t>
  </si>
  <si>
    <t>HW 6</t>
  </si>
  <si>
    <t>HW 7</t>
  </si>
  <si>
    <t>HW 8</t>
  </si>
  <si>
    <t>HW 9</t>
  </si>
  <si>
    <t>Av. HW</t>
  </si>
  <si>
    <t>Av. Test</t>
  </si>
  <si>
    <t>Total</t>
  </si>
  <si>
    <t>UPDATED</t>
  </si>
  <si>
    <t>Scaled Tot. HW</t>
  </si>
  <si>
    <t>Scaled Av. HW</t>
  </si>
  <si>
    <t>Scaled Av. Test</t>
  </si>
  <si>
    <t>Grade</t>
  </si>
  <si>
    <t>A</t>
  </si>
  <si>
    <t>B</t>
  </si>
  <si>
    <t>C</t>
  </si>
  <si>
    <t>FA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</si>
</sst>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22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70" zoomScaleNormal="70" zoomScalePageLayoutView="0" workbookViewId="0" topLeftCell="B1">
      <pane xSplit="1" ySplit="1" topLeftCell="C4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B55" sqref="B55"/>
    </sheetView>
  </sheetViews>
  <sheetFormatPr defaultColWidth="9.00390625" defaultRowHeight="14.25"/>
  <cols>
    <col min="1" max="1" width="12.375" style="4" customWidth="1"/>
    <col min="2" max="2" width="15.00390625" style="4" customWidth="1"/>
    <col min="3" max="20" width="8.625" style="0" customWidth="1"/>
    <col min="21" max="22" width="8.625" style="5" customWidth="1"/>
    <col min="23" max="23" width="8.625" style="0" customWidth="1"/>
    <col min="24" max="24" width="15.00390625" style="0" customWidth="1"/>
    <col min="25" max="25" width="15.00390625" style="3" customWidth="1"/>
  </cols>
  <sheetData>
    <row r="1" spans="1:28" ht="15.75">
      <c r="A1" s="2" t="s">
        <v>0</v>
      </c>
      <c r="B1" s="10" t="s">
        <v>7</v>
      </c>
      <c r="C1" s="3" t="s">
        <v>12</v>
      </c>
      <c r="D1" s="3" t="s">
        <v>13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14</v>
      </c>
      <c r="M1" s="3" t="s">
        <v>1</v>
      </c>
      <c r="N1" s="3" t="s">
        <v>22</v>
      </c>
      <c r="O1" s="3" t="s">
        <v>26</v>
      </c>
      <c r="P1" s="3" t="s">
        <v>27</v>
      </c>
      <c r="Q1" s="3" t="s">
        <v>2</v>
      </c>
      <c r="R1" s="3" t="s">
        <v>3</v>
      </c>
      <c r="S1" s="3" t="s">
        <v>4</v>
      </c>
      <c r="T1" s="3" t="s">
        <v>5</v>
      </c>
      <c r="U1" s="11" t="s">
        <v>23</v>
      </c>
      <c r="V1" s="11" t="s">
        <v>28</v>
      </c>
      <c r="W1" s="3" t="s">
        <v>6</v>
      </c>
      <c r="X1" s="3" t="s">
        <v>24</v>
      </c>
      <c r="Y1" s="3" t="s">
        <v>29</v>
      </c>
      <c r="Z1" s="3"/>
      <c r="AA1" s="3"/>
      <c r="AB1" s="3"/>
    </row>
    <row r="2" spans="1:28" s="1" customFormat="1" ht="15.75">
      <c r="A2" s="4">
        <v>902400002</v>
      </c>
      <c r="B2" s="10">
        <v>902400002</v>
      </c>
      <c r="C2" s="1">
        <v>86</v>
      </c>
      <c r="D2" s="1">
        <v>100</v>
      </c>
      <c r="E2" s="1">
        <v>100</v>
      </c>
      <c r="F2" s="1">
        <v>100</v>
      </c>
      <c r="G2" s="1">
        <v>100</v>
      </c>
      <c r="H2" s="1">
        <v>100</v>
      </c>
      <c r="I2" s="1">
        <v>100</v>
      </c>
      <c r="J2" s="1">
        <v>100</v>
      </c>
      <c r="K2" s="1">
        <v>100</v>
      </c>
      <c r="L2" s="1">
        <v>55</v>
      </c>
      <c r="M2" s="1">
        <f aca="true" t="shared" si="0" ref="M2:M46">SUM(C2:L2)</f>
        <v>941</v>
      </c>
      <c r="N2" s="6">
        <f aca="true" t="shared" si="1" ref="N2:N46">SUM(C2:L2)/1000*20</f>
        <v>18.82</v>
      </c>
      <c r="O2" s="6">
        <f aca="true" t="shared" si="2" ref="O2:O46">SUM(C2:L2)-MIN(C2:L2)</f>
        <v>886</v>
      </c>
      <c r="P2" s="6">
        <f aca="true" t="shared" si="3" ref="P2:P46">(SUM(C2:L2)-MIN(C2:L2))/900*20</f>
        <v>19.68888888888889</v>
      </c>
      <c r="Q2" s="1">
        <v>100</v>
      </c>
      <c r="R2" s="1">
        <v>100</v>
      </c>
      <c r="S2" s="5">
        <v>96.66666666666667</v>
      </c>
      <c r="T2" s="6">
        <f aca="true" t="shared" si="4" ref="T2:T46">SUM(Q2:S2)</f>
        <v>296.6666666666667</v>
      </c>
      <c r="U2" s="6">
        <f aca="true" t="shared" si="5" ref="U2:U46">AVERAGE(Q2:S2)</f>
        <v>98.8888888888889</v>
      </c>
      <c r="V2" s="6">
        <f aca="true" t="shared" si="6" ref="V2:V46">SUM(Q2:S2)/300*60</f>
        <v>59.333333333333336</v>
      </c>
      <c r="W2" s="1">
        <v>21</v>
      </c>
      <c r="X2" s="6">
        <f aca="true" t="shared" si="7" ref="X2:X46">P2+V2+W2</f>
        <v>100.02222222222223</v>
      </c>
      <c r="Y2" s="3" t="s">
        <v>30</v>
      </c>
      <c r="Z2" s="5"/>
      <c r="AA2" s="6"/>
      <c r="AB2" s="6"/>
    </row>
    <row r="3" spans="1:28" s="1" customFormat="1" ht="15.75">
      <c r="A3" s="4">
        <v>902065404</v>
      </c>
      <c r="B3" s="10">
        <v>902065404</v>
      </c>
      <c r="C3" s="1">
        <v>83</v>
      </c>
      <c r="D3" s="1">
        <v>90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f t="shared" si="0"/>
        <v>973</v>
      </c>
      <c r="N3" s="6">
        <f t="shared" si="1"/>
        <v>19.46</v>
      </c>
      <c r="O3" s="6">
        <f t="shared" si="2"/>
        <v>890</v>
      </c>
      <c r="P3" s="6">
        <f t="shared" si="3"/>
        <v>19.77777777777778</v>
      </c>
      <c r="Q3" s="1">
        <v>90</v>
      </c>
      <c r="R3" s="1">
        <v>102.5</v>
      </c>
      <c r="S3" s="5">
        <v>103.33333333333334</v>
      </c>
      <c r="T3" s="6">
        <f t="shared" si="4"/>
        <v>295.83333333333337</v>
      </c>
      <c r="U3" s="6">
        <f t="shared" si="5"/>
        <v>98.61111111111113</v>
      </c>
      <c r="V3" s="6">
        <f t="shared" si="6"/>
        <v>59.16666666666668</v>
      </c>
      <c r="W3" s="1">
        <v>20</v>
      </c>
      <c r="X3" s="6">
        <f t="shared" si="7"/>
        <v>98.94444444444446</v>
      </c>
      <c r="Y3" s="3" t="s">
        <v>30</v>
      </c>
      <c r="Z3" s="5"/>
      <c r="AA3" s="6"/>
      <c r="AB3" s="6"/>
    </row>
    <row r="4" spans="1:28" s="1" customFormat="1" ht="15.75">
      <c r="A4" s="4">
        <v>902115289</v>
      </c>
      <c r="B4" s="10">
        <v>902115289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90</v>
      </c>
      <c r="M4" s="1">
        <f t="shared" si="0"/>
        <v>990</v>
      </c>
      <c r="N4" s="6">
        <f t="shared" si="1"/>
        <v>19.8</v>
      </c>
      <c r="O4" s="6">
        <f t="shared" si="2"/>
        <v>900</v>
      </c>
      <c r="P4" s="6">
        <f t="shared" si="3"/>
        <v>20</v>
      </c>
      <c r="Q4" s="1">
        <v>100</v>
      </c>
      <c r="R4" s="1">
        <v>100</v>
      </c>
      <c r="S4" s="5">
        <v>80</v>
      </c>
      <c r="T4" s="6">
        <f t="shared" si="4"/>
        <v>280</v>
      </c>
      <c r="U4" s="6">
        <f t="shared" si="5"/>
        <v>93.33333333333333</v>
      </c>
      <c r="V4" s="6">
        <f t="shared" si="6"/>
        <v>56</v>
      </c>
      <c r="W4" s="1">
        <v>19</v>
      </c>
      <c r="X4" s="6">
        <f t="shared" si="7"/>
        <v>95</v>
      </c>
      <c r="Y4" s="3" t="s">
        <v>30</v>
      </c>
      <c r="Z4" s="5"/>
      <c r="AA4" s="6"/>
      <c r="AB4" s="6"/>
    </row>
    <row r="5" spans="1:28" s="1" customFormat="1" ht="17.25">
      <c r="A5" s="4">
        <v>902061112</v>
      </c>
      <c r="B5" s="10">
        <v>902061112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90</v>
      </c>
      <c r="M5" s="1">
        <f t="shared" si="0"/>
        <v>990</v>
      </c>
      <c r="N5" s="6">
        <f t="shared" si="1"/>
        <v>19.8</v>
      </c>
      <c r="O5" s="6">
        <f t="shared" si="2"/>
        <v>900</v>
      </c>
      <c r="P5" s="6">
        <f t="shared" si="3"/>
        <v>20</v>
      </c>
      <c r="Q5" s="1">
        <v>100</v>
      </c>
      <c r="R5" s="1">
        <v>97.5</v>
      </c>
      <c r="S5" s="5">
        <v>93.33333333333333</v>
      </c>
      <c r="T5" s="6">
        <f t="shared" si="4"/>
        <v>290.8333333333333</v>
      </c>
      <c r="U5" s="6">
        <f t="shared" si="5"/>
        <v>96.94444444444444</v>
      </c>
      <c r="V5" s="6">
        <f t="shared" si="6"/>
        <v>58.16666666666666</v>
      </c>
      <c r="W5" s="1">
        <v>15</v>
      </c>
      <c r="X5" s="6">
        <f t="shared" si="7"/>
        <v>93.16666666666666</v>
      </c>
      <c r="Y5" s="3" t="s">
        <v>30</v>
      </c>
      <c r="Z5" s="5"/>
      <c r="AA5" s="6"/>
      <c r="AB5" s="6"/>
    </row>
    <row r="6" spans="1:28" s="1" customFormat="1" ht="17.25">
      <c r="A6" s="4">
        <v>902023712</v>
      </c>
      <c r="B6" s="10">
        <v>902023712</v>
      </c>
      <c r="C6" s="1">
        <v>100</v>
      </c>
      <c r="D6" s="1">
        <v>100</v>
      </c>
      <c r="E6" s="1">
        <v>80</v>
      </c>
      <c r="F6" s="1">
        <v>89</v>
      </c>
      <c r="G6" s="1">
        <v>100</v>
      </c>
      <c r="H6" s="1">
        <v>100</v>
      </c>
      <c r="I6" s="1">
        <v>100</v>
      </c>
      <c r="J6" s="1">
        <v>98</v>
      </c>
      <c r="K6" s="1">
        <v>95</v>
      </c>
      <c r="L6" s="1">
        <v>100</v>
      </c>
      <c r="M6" s="1">
        <f t="shared" si="0"/>
        <v>962</v>
      </c>
      <c r="N6" s="6">
        <f t="shared" si="1"/>
        <v>19.24</v>
      </c>
      <c r="O6" s="6">
        <f t="shared" si="2"/>
        <v>882</v>
      </c>
      <c r="P6" s="6">
        <f t="shared" si="3"/>
        <v>19.6</v>
      </c>
      <c r="Q6" s="1">
        <v>90</v>
      </c>
      <c r="R6" s="1">
        <v>87.5</v>
      </c>
      <c r="S6" s="5">
        <v>90</v>
      </c>
      <c r="T6" s="6">
        <f t="shared" si="4"/>
        <v>267.5</v>
      </c>
      <c r="U6" s="6">
        <f t="shared" si="5"/>
        <v>89.16666666666667</v>
      </c>
      <c r="V6" s="6">
        <f t="shared" si="6"/>
        <v>53.5</v>
      </c>
      <c r="W6" s="1">
        <v>20</v>
      </c>
      <c r="X6" s="6">
        <f t="shared" si="7"/>
        <v>93.1</v>
      </c>
      <c r="Y6" s="3" t="s">
        <v>30</v>
      </c>
      <c r="Z6" s="5"/>
      <c r="AA6" s="6"/>
      <c r="AB6" s="6"/>
    </row>
    <row r="7" spans="1:28" s="1" customFormat="1" ht="17.25">
      <c r="A7" s="4">
        <v>902056840</v>
      </c>
      <c r="B7" s="10">
        <v>902056840</v>
      </c>
      <c r="C7" s="1">
        <v>0</v>
      </c>
      <c r="D7" s="1">
        <v>80</v>
      </c>
      <c r="E7" s="1">
        <v>92</v>
      </c>
      <c r="F7" s="1">
        <v>78</v>
      </c>
      <c r="G7" s="1">
        <v>90</v>
      </c>
      <c r="H7" s="1">
        <v>84</v>
      </c>
      <c r="I7" s="1">
        <v>96</v>
      </c>
      <c r="J7" s="1">
        <v>75</v>
      </c>
      <c r="K7" s="1">
        <v>100</v>
      </c>
      <c r="L7" s="1">
        <v>75</v>
      </c>
      <c r="M7" s="1">
        <f t="shared" si="0"/>
        <v>770</v>
      </c>
      <c r="N7" s="6">
        <f t="shared" si="1"/>
        <v>15.4</v>
      </c>
      <c r="O7" s="6">
        <f t="shared" si="2"/>
        <v>770</v>
      </c>
      <c r="P7" s="6">
        <f t="shared" si="3"/>
        <v>17.11111111111111</v>
      </c>
      <c r="Q7" s="1">
        <v>100</v>
      </c>
      <c r="R7" s="9">
        <v>97.5</v>
      </c>
      <c r="S7" s="5">
        <v>86.66666666666667</v>
      </c>
      <c r="T7" s="6">
        <f t="shared" si="4"/>
        <v>284.1666666666667</v>
      </c>
      <c r="U7" s="6">
        <f t="shared" si="5"/>
        <v>94.72222222222223</v>
      </c>
      <c r="V7" s="6">
        <f t="shared" si="6"/>
        <v>56.833333333333336</v>
      </c>
      <c r="W7" s="1">
        <v>19</v>
      </c>
      <c r="X7" s="6">
        <f t="shared" si="7"/>
        <v>92.94444444444444</v>
      </c>
      <c r="Y7" s="3" t="s">
        <v>30</v>
      </c>
      <c r="Z7" s="5"/>
      <c r="AA7" s="6"/>
      <c r="AB7" s="6"/>
    </row>
    <row r="8" spans="1:28" s="1" customFormat="1" ht="17.25">
      <c r="A8" s="4">
        <v>902102532</v>
      </c>
      <c r="B8" s="10">
        <v>902102532</v>
      </c>
      <c r="C8" s="1">
        <v>97</v>
      </c>
      <c r="D8" s="1">
        <v>90</v>
      </c>
      <c r="E8" s="1">
        <v>88</v>
      </c>
      <c r="F8" s="1">
        <v>81</v>
      </c>
      <c r="G8" s="1">
        <v>90</v>
      </c>
      <c r="H8" s="1">
        <v>94</v>
      </c>
      <c r="I8" s="1">
        <v>96</v>
      </c>
      <c r="J8" s="1">
        <v>93</v>
      </c>
      <c r="K8" s="1">
        <v>85</v>
      </c>
      <c r="L8" s="1">
        <v>75</v>
      </c>
      <c r="M8" s="1">
        <f t="shared" si="0"/>
        <v>889</v>
      </c>
      <c r="N8" s="6">
        <f t="shared" si="1"/>
        <v>17.78</v>
      </c>
      <c r="O8" s="6">
        <f t="shared" si="2"/>
        <v>814</v>
      </c>
      <c r="P8" s="6">
        <f t="shared" si="3"/>
        <v>18.08888888888889</v>
      </c>
      <c r="Q8" s="1">
        <v>100</v>
      </c>
      <c r="R8" s="1">
        <v>85</v>
      </c>
      <c r="S8" s="5">
        <v>100</v>
      </c>
      <c r="T8" s="6">
        <f t="shared" si="4"/>
        <v>285</v>
      </c>
      <c r="U8" s="6">
        <f t="shared" si="5"/>
        <v>95</v>
      </c>
      <c r="V8" s="6">
        <f t="shared" si="6"/>
        <v>57</v>
      </c>
      <c r="W8" s="1">
        <v>17</v>
      </c>
      <c r="X8" s="6">
        <f t="shared" si="7"/>
        <v>92.08888888888889</v>
      </c>
      <c r="Y8" s="3" t="s">
        <v>30</v>
      </c>
      <c r="Z8" s="5"/>
      <c r="AA8" s="6"/>
      <c r="AB8" s="6"/>
    </row>
    <row r="9" spans="1:28" s="1" customFormat="1" ht="17.25">
      <c r="A9" s="4">
        <v>902414317</v>
      </c>
      <c r="B9" s="10">
        <v>902414317</v>
      </c>
      <c r="C9" s="1">
        <v>93</v>
      </c>
      <c r="D9" s="1">
        <v>80</v>
      </c>
      <c r="E9" s="1">
        <v>100</v>
      </c>
      <c r="F9" s="1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f t="shared" si="0"/>
        <v>973</v>
      </c>
      <c r="N9" s="6">
        <f t="shared" si="1"/>
        <v>19.46</v>
      </c>
      <c r="O9" s="6">
        <f t="shared" si="2"/>
        <v>893</v>
      </c>
      <c r="P9" s="6">
        <f t="shared" si="3"/>
        <v>19.844444444444445</v>
      </c>
      <c r="Q9" s="1">
        <v>100</v>
      </c>
      <c r="R9" s="1">
        <v>80</v>
      </c>
      <c r="S9" s="5">
        <v>93.33333333333333</v>
      </c>
      <c r="T9" s="6">
        <f t="shared" si="4"/>
        <v>273.3333333333333</v>
      </c>
      <c r="U9" s="6">
        <f t="shared" si="5"/>
        <v>91.1111111111111</v>
      </c>
      <c r="V9" s="6">
        <f t="shared" si="6"/>
        <v>54.666666666666664</v>
      </c>
      <c r="W9" s="1">
        <v>16</v>
      </c>
      <c r="X9" s="6">
        <f t="shared" si="7"/>
        <v>90.5111111111111</v>
      </c>
      <c r="Y9" s="3" t="s">
        <v>30</v>
      </c>
      <c r="Z9" s="5"/>
      <c r="AA9" s="6"/>
      <c r="AB9" s="6"/>
    </row>
    <row r="10" spans="1:28" s="1" customFormat="1" ht="17.25">
      <c r="A10" s="4">
        <v>902177846</v>
      </c>
      <c r="B10" s="10">
        <v>902177846</v>
      </c>
      <c r="C10" s="1">
        <v>100</v>
      </c>
      <c r="D10" s="1">
        <v>90</v>
      </c>
      <c r="E10" s="1">
        <v>100</v>
      </c>
      <c r="F10" s="1">
        <v>98</v>
      </c>
      <c r="G10" s="1">
        <v>90</v>
      </c>
      <c r="H10" s="1">
        <v>100</v>
      </c>
      <c r="I10" s="1">
        <v>18</v>
      </c>
      <c r="J10" s="1">
        <v>0</v>
      </c>
      <c r="K10" s="1">
        <v>100</v>
      </c>
      <c r="L10" s="1">
        <v>95</v>
      </c>
      <c r="M10" s="1">
        <f t="shared" si="0"/>
        <v>791</v>
      </c>
      <c r="N10" s="6">
        <f t="shared" si="1"/>
        <v>15.82</v>
      </c>
      <c r="O10" s="6">
        <f t="shared" si="2"/>
        <v>791</v>
      </c>
      <c r="P10" s="6">
        <f t="shared" si="3"/>
        <v>17.57777777777778</v>
      </c>
      <c r="Q10" s="1">
        <v>100</v>
      </c>
      <c r="R10" s="1">
        <v>90</v>
      </c>
      <c r="S10" s="5">
        <v>93.33333333333333</v>
      </c>
      <c r="T10" s="6">
        <f t="shared" si="4"/>
        <v>283.3333333333333</v>
      </c>
      <c r="U10" s="6">
        <f t="shared" si="5"/>
        <v>94.44444444444444</v>
      </c>
      <c r="V10" s="6">
        <f t="shared" si="6"/>
        <v>56.666666666666664</v>
      </c>
      <c r="W10" s="1">
        <v>16</v>
      </c>
      <c r="X10" s="6">
        <f t="shared" si="7"/>
        <v>90.24444444444444</v>
      </c>
      <c r="Y10" s="3" t="s">
        <v>30</v>
      </c>
      <c r="Z10" s="5"/>
      <c r="AA10" s="6"/>
      <c r="AB10" s="6"/>
    </row>
    <row r="11" spans="1:28" s="1" customFormat="1" ht="17.25">
      <c r="A11" s="4">
        <v>902053163</v>
      </c>
      <c r="B11" s="10">
        <v>902053163</v>
      </c>
      <c r="C11" s="1">
        <v>93</v>
      </c>
      <c r="D11" s="1">
        <v>100</v>
      </c>
      <c r="E11" s="1">
        <v>100</v>
      </c>
      <c r="F11" s="1">
        <v>81</v>
      </c>
      <c r="G11" s="1">
        <v>90</v>
      </c>
      <c r="H11" s="1">
        <v>80</v>
      </c>
      <c r="I11" s="1">
        <v>83</v>
      </c>
      <c r="J11" s="1">
        <v>78</v>
      </c>
      <c r="K11" s="1">
        <v>90</v>
      </c>
      <c r="L11" s="1">
        <v>0</v>
      </c>
      <c r="M11" s="1">
        <f t="shared" si="0"/>
        <v>795</v>
      </c>
      <c r="N11" s="6">
        <f t="shared" si="1"/>
        <v>15.9</v>
      </c>
      <c r="O11" s="6">
        <f t="shared" si="2"/>
        <v>795</v>
      </c>
      <c r="P11" s="6">
        <f t="shared" si="3"/>
        <v>17.666666666666664</v>
      </c>
      <c r="Q11" s="1">
        <v>100</v>
      </c>
      <c r="R11" s="1">
        <v>77.5</v>
      </c>
      <c r="S11" s="5">
        <v>86.66666666666667</v>
      </c>
      <c r="T11" s="6">
        <f t="shared" si="4"/>
        <v>264.1666666666667</v>
      </c>
      <c r="U11" s="6">
        <f t="shared" si="5"/>
        <v>88.05555555555556</v>
      </c>
      <c r="V11" s="6">
        <f t="shared" si="6"/>
        <v>52.833333333333336</v>
      </c>
      <c r="W11" s="1">
        <v>19.5</v>
      </c>
      <c r="X11" s="6">
        <f t="shared" si="7"/>
        <v>90</v>
      </c>
      <c r="Y11" s="3" t="s">
        <v>30</v>
      </c>
      <c r="Z11" s="5"/>
      <c r="AA11" s="6"/>
      <c r="AB11" s="6"/>
    </row>
    <row r="12" spans="1:28" s="1" customFormat="1" ht="17.25">
      <c r="A12" s="4">
        <v>902052524</v>
      </c>
      <c r="B12" s="10">
        <v>902052524</v>
      </c>
      <c r="C12" s="1">
        <v>100</v>
      </c>
      <c r="D12" s="1">
        <v>90</v>
      </c>
      <c r="E12" s="1">
        <v>96</v>
      </c>
      <c r="F12" s="1">
        <v>92</v>
      </c>
      <c r="G12" s="1">
        <v>80</v>
      </c>
      <c r="H12" s="1">
        <v>70</v>
      </c>
      <c r="I12" s="1">
        <v>95</v>
      </c>
      <c r="J12" s="1">
        <v>95</v>
      </c>
      <c r="K12" s="1">
        <v>100</v>
      </c>
      <c r="L12" s="1">
        <v>90</v>
      </c>
      <c r="M12" s="1">
        <f t="shared" si="0"/>
        <v>908</v>
      </c>
      <c r="N12" s="6">
        <f t="shared" si="1"/>
        <v>18.16</v>
      </c>
      <c r="O12" s="6">
        <f t="shared" si="2"/>
        <v>838</v>
      </c>
      <c r="P12" s="6">
        <f t="shared" si="3"/>
        <v>18.622222222222224</v>
      </c>
      <c r="Q12" s="1">
        <v>82.5</v>
      </c>
      <c r="R12" s="1">
        <v>97.5</v>
      </c>
      <c r="S12" s="5">
        <v>86.66666666666667</v>
      </c>
      <c r="T12" s="6">
        <f t="shared" si="4"/>
        <v>266.6666666666667</v>
      </c>
      <c r="U12" s="6">
        <f t="shared" si="5"/>
        <v>88.8888888888889</v>
      </c>
      <c r="V12" s="6">
        <f t="shared" si="6"/>
        <v>53.333333333333336</v>
      </c>
      <c r="W12" s="1">
        <v>18</v>
      </c>
      <c r="X12" s="6">
        <f t="shared" si="7"/>
        <v>89.95555555555556</v>
      </c>
      <c r="Y12" s="3" t="s">
        <v>30</v>
      </c>
      <c r="Z12" s="5"/>
      <c r="AA12" s="6"/>
      <c r="AB12" s="6"/>
    </row>
    <row r="13" spans="1:28" s="1" customFormat="1" ht="17.25">
      <c r="A13" s="4">
        <v>902050786</v>
      </c>
      <c r="B13" s="10">
        <v>902050786</v>
      </c>
      <c r="C13" s="1">
        <v>90</v>
      </c>
      <c r="D13" s="1">
        <v>90</v>
      </c>
      <c r="E13" s="1">
        <v>92</v>
      </c>
      <c r="F13" s="1">
        <v>98</v>
      </c>
      <c r="G13" s="1">
        <v>100</v>
      </c>
      <c r="H13" s="1">
        <v>87</v>
      </c>
      <c r="I13" s="1">
        <v>98</v>
      </c>
      <c r="J13" s="1">
        <v>100</v>
      </c>
      <c r="K13" s="1">
        <v>100</v>
      </c>
      <c r="L13" s="1">
        <v>90</v>
      </c>
      <c r="M13" s="1">
        <f t="shared" si="0"/>
        <v>945</v>
      </c>
      <c r="N13" s="6">
        <f t="shared" si="1"/>
        <v>18.9</v>
      </c>
      <c r="O13" s="6">
        <f t="shared" si="2"/>
        <v>858</v>
      </c>
      <c r="P13" s="6">
        <f t="shared" si="3"/>
        <v>19.066666666666666</v>
      </c>
      <c r="Q13" s="1">
        <v>98.5</v>
      </c>
      <c r="R13" s="1">
        <v>82.5</v>
      </c>
      <c r="S13" s="5">
        <v>93.33333333333333</v>
      </c>
      <c r="T13" s="6">
        <f t="shared" si="4"/>
        <v>274.3333333333333</v>
      </c>
      <c r="U13" s="6">
        <f t="shared" si="5"/>
        <v>91.44444444444444</v>
      </c>
      <c r="V13" s="6">
        <f t="shared" si="6"/>
        <v>54.86666666666666</v>
      </c>
      <c r="W13" s="1">
        <v>16</v>
      </c>
      <c r="X13" s="6">
        <f t="shared" si="7"/>
        <v>89.93333333333332</v>
      </c>
      <c r="Y13" s="3" t="s">
        <v>30</v>
      </c>
      <c r="Z13" s="5"/>
      <c r="AA13" s="6"/>
      <c r="AB13" s="6"/>
    </row>
    <row r="14" spans="1:28" s="1" customFormat="1" ht="17.25">
      <c r="A14" s="4">
        <v>902088078</v>
      </c>
      <c r="B14" s="10">
        <v>902088078</v>
      </c>
      <c r="C14" s="1">
        <v>83</v>
      </c>
      <c r="D14" s="1">
        <v>100</v>
      </c>
      <c r="E14" s="1">
        <v>96</v>
      </c>
      <c r="F14" s="1">
        <v>81</v>
      </c>
      <c r="G14" s="1">
        <v>90</v>
      </c>
      <c r="H14" s="1">
        <v>77</v>
      </c>
      <c r="I14" s="1">
        <v>86</v>
      </c>
      <c r="J14" s="1">
        <v>78</v>
      </c>
      <c r="K14" s="1">
        <v>95</v>
      </c>
      <c r="L14" s="1">
        <v>75</v>
      </c>
      <c r="M14" s="1">
        <f t="shared" si="0"/>
        <v>861</v>
      </c>
      <c r="N14" s="6">
        <f t="shared" si="1"/>
        <v>17.22</v>
      </c>
      <c r="O14" s="6">
        <f t="shared" si="2"/>
        <v>786</v>
      </c>
      <c r="P14" s="6">
        <f t="shared" si="3"/>
        <v>17.466666666666665</v>
      </c>
      <c r="Q14" s="1">
        <v>95</v>
      </c>
      <c r="R14" s="1">
        <v>87.5</v>
      </c>
      <c r="S14" s="5">
        <v>93.33333333333333</v>
      </c>
      <c r="T14" s="6">
        <f t="shared" si="4"/>
        <v>275.8333333333333</v>
      </c>
      <c r="U14" s="6">
        <f t="shared" si="5"/>
        <v>91.94444444444444</v>
      </c>
      <c r="V14" s="6">
        <f t="shared" si="6"/>
        <v>55.166666666666664</v>
      </c>
      <c r="W14" s="1">
        <v>16.5</v>
      </c>
      <c r="X14" s="6">
        <f t="shared" si="7"/>
        <v>89.13333333333333</v>
      </c>
      <c r="Y14" s="3" t="s">
        <v>30</v>
      </c>
      <c r="Z14" s="5"/>
      <c r="AA14" s="6"/>
      <c r="AB14" s="6"/>
    </row>
    <row r="15" spans="1:28" s="1" customFormat="1" ht="17.25">
      <c r="A15" s="4">
        <v>902074778</v>
      </c>
      <c r="B15" s="10">
        <v>902074778</v>
      </c>
      <c r="C15" s="1">
        <v>93</v>
      </c>
      <c r="D15" s="1">
        <v>100</v>
      </c>
      <c r="E15" s="1">
        <v>92</v>
      </c>
      <c r="F15" s="1">
        <v>81</v>
      </c>
      <c r="G15" s="1">
        <v>100</v>
      </c>
      <c r="H15" s="1">
        <v>74</v>
      </c>
      <c r="I15" s="1">
        <v>83</v>
      </c>
      <c r="J15" s="1">
        <v>78</v>
      </c>
      <c r="K15" s="1">
        <v>95</v>
      </c>
      <c r="L15" s="1">
        <v>0</v>
      </c>
      <c r="M15" s="1">
        <f t="shared" si="0"/>
        <v>796</v>
      </c>
      <c r="N15" s="6">
        <f t="shared" si="1"/>
        <v>15.920000000000002</v>
      </c>
      <c r="O15" s="6">
        <f t="shared" si="2"/>
        <v>796</v>
      </c>
      <c r="P15" s="6">
        <f t="shared" si="3"/>
        <v>17.68888888888889</v>
      </c>
      <c r="Q15" s="1">
        <v>100</v>
      </c>
      <c r="R15" s="1">
        <v>72.5</v>
      </c>
      <c r="S15" s="5">
        <v>86.66666666666667</v>
      </c>
      <c r="T15" s="6">
        <f t="shared" si="4"/>
        <v>259.1666666666667</v>
      </c>
      <c r="U15" s="6">
        <f t="shared" si="5"/>
        <v>86.3888888888889</v>
      </c>
      <c r="V15" s="6">
        <f t="shared" si="6"/>
        <v>51.833333333333336</v>
      </c>
      <c r="W15" s="1">
        <v>19.5</v>
      </c>
      <c r="X15" s="6">
        <f t="shared" si="7"/>
        <v>89.02222222222223</v>
      </c>
      <c r="Y15" s="3" t="s">
        <v>30</v>
      </c>
      <c r="Z15" s="5"/>
      <c r="AA15" s="6"/>
      <c r="AB15" s="6"/>
    </row>
    <row r="16" spans="1:28" s="1" customFormat="1" ht="17.25">
      <c r="A16" s="4">
        <v>902069137</v>
      </c>
      <c r="B16" s="10">
        <v>902069137</v>
      </c>
      <c r="C16" s="1">
        <v>86</v>
      </c>
      <c r="D16" s="1">
        <v>90</v>
      </c>
      <c r="E16" s="1">
        <v>80</v>
      </c>
      <c r="F16" s="1">
        <v>89</v>
      </c>
      <c r="G16" s="1">
        <v>90</v>
      </c>
      <c r="H16" s="1">
        <v>84</v>
      </c>
      <c r="I16" s="1">
        <v>96</v>
      </c>
      <c r="J16" s="1">
        <v>73</v>
      </c>
      <c r="K16" s="1">
        <v>85</v>
      </c>
      <c r="L16" s="1">
        <v>50</v>
      </c>
      <c r="M16" s="1">
        <f t="shared" si="0"/>
        <v>823</v>
      </c>
      <c r="N16" s="6">
        <f t="shared" si="1"/>
        <v>16.46</v>
      </c>
      <c r="O16" s="6">
        <f t="shared" si="2"/>
        <v>773</v>
      </c>
      <c r="P16" s="6">
        <f t="shared" si="3"/>
        <v>17.177777777777777</v>
      </c>
      <c r="Q16" s="1">
        <v>93.5</v>
      </c>
      <c r="R16" s="1">
        <v>77.5</v>
      </c>
      <c r="S16" s="5">
        <v>92.5</v>
      </c>
      <c r="T16" s="6">
        <f t="shared" si="4"/>
        <v>263.5</v>
      </c>
      <c r="U16" s="6">
        <f t="shared" si="5"/>
        <v>87.83333333333333</v>
      </c>
      <c r="V16" s="6">
        <f t="shared" si="6"/>
        <v>52.699999999999996</v>
      </c>
      <c r="W16" s="1">
        <v>18</v>
      </c>
      <c r="X16" s="6">
        <f t="shared" si="7"/>
        <v>87.87777777777777</v>
      </c>
      <c r="Y16" s="3" t="s">
        <v>30</v>
      </c>
      <c r="Z16" s="5"/>
      <c r="AA16" s="6"/>
      <c r="AB16" s="6"/>
    </row>
    <row r="17" spans="1:28" s="1" customFormat="1" ht="17.25">
      <c r="A17" s="4">
        <v>902159752</v>
      </c>
      <c r="B17" s="10">
        <v>902159752</v>
      </c>
      <c r="C17" s="1">
        <v>86</v>
      </c>
      <c r="D17" s="1">
        <v>80</v>
      </c>
      <c r="E17" s="1">
        <v>92</v>
      </c>
      <c r="F17" s="1">
        <v>95</v>
      </c>
      <c r="G17" s="1">
        <v>100</v>
      </c>
      <c r="H17" s="1">
        <v>100</v>
      </c>
      <c r="I17" s="1">
        <v>83</v>
      </c>
      <c r="J17" s="1">
        <v>85</v>
      </c>
      <c r="K17" s="1">
        <v>85</v>
      </c>
      <c r="L17" s="1">
        <v>75</v>
      </c>
      <c r="M17" s="1">
        <f t="shared" si="0"/>
        <v>881</v>
      </c>
      <c r="N17" s="6">
        <f t="shared" si="1"/>
        <v>17.62</v>
      </c>
      <c r="O17" s="6">
        <f t="shared" si="2"/>
        <v>806</v>
      </c>
      <c r="P17" s="6">
        <f t="shared" si="3"/>
        <v>17.91111111111111</v>
      </c>
      <c r="Q17" s="1">
        <v>95</v>
      </c>
      <c r="R17" s="1">
        <v>80</v>
      </c>
      <c r="S17" s="5">
        <v>83.33333333333334</v>
      </c>
      <c r="T17" s="6">
        <f t="shared" si="4"/>
        <v>258.33333333333337</v>
      </c>
      <c r="U17" s="6">
        <f t="shared" si="5"/>
        <v>86.11111111111113</v>
      </c>
      <c r="V17" s="6">
        <f t="shared" si="6"/>
        <v>51.66666666666668</v>
      </c>
      <c r="W17" s="1">
        <v>18</v>
      </c>
      <c r="X17" s="6">
        <f t="shared" si="7"/>
        <v>87.57777777777778</v>
      </c>
      <c r="Y17" s="3" t="s">
        <v>30</v>
      </c>
      <c r="Z17" s="5"/>
      <c r="AA17" s="6"/>
      <c r="AB17" s="6"/>
    </row>
    <row r="18" spans="1:28" s="1" customFormat="1" ht="17.25">
      <c r="A18" s="4">
        <v>902375198</v>
      </c>
      <c r="B18" s="10">
        <v>902375198</v>
      </c>
      <c r="C18" s="1">
        <v>86</v>
      </c>
      <c r="D18" s="1">
        <v>100</v>
      </c>
      <c r="E18" s="1">
        <v>100</v>
      </c>
      <c r="F18" s="1">
        <v>98</v>
      </c>
      <c r="G18" s="1">
        <v>100</v>
      </c>
      <c r="H18" s="1">
        <v>100</v>
      </c>
      <c r="I18" s="1">
        <v>100</v>
      </c>
      <c r="J18" s="1">
        <v>100</v>
      </c>
      <c r="K18" s="1">
        <v>100</v>
      </c>
      <c r="L18" s="1">
        <v>85</v>
      </c>
      <c r="M18" s="1">
        <f t="shared" si="0"/>
        <v>969</v>
      </c>
      <c r="N18" s="6">
        <f t="shared" si="1"/>
        <v>19.38</v>
      </c>
      <c r="O18" s="6">
        <f t="shared" si="2"/>
        <v>884</v>
      </c>
      <c r="P18" s="6">
        <f t="shared" si="3"/>
        <v>19.644444444444446</v>
      </c>
      <c r="Q18" s="1">
        <v>95</v>
      </c>
      <c r="R18" s="1">
        <v>82.5</v>
      </c>
      <c r="S18" s="5">
        <v>80</v>
      </c>
      <c r="T18" s="6">
        <f t="shared" si="4"/>
        <v>257.5</v>
      </c>
      <c r="U18" s="6">
        <f t="shared" si="5"/>
        <v>85.83333333333333</v>
      </c>
      <c r="V18" s="6">
        <f t="shared" si="6"/>
        <v>51.5</v>
      </c>
      <c r="W18" s="1">
        <v>14.5</v>
      </c>
      <c r="X18" s="6">
        <f t="shared" si="7"/>
        <v>85.64444444444445</v>
      </c>
      <c r="Y18" s="3" t="s">
        <v>31</v>
      </c>
      <c r="Z18" s="5"/>
      <c r="AA18" s="6"/>
      <c r="AB18" s="6"/>
    </row>
    <row r="19" spans="1:28" s="1" customFormat="1" ht="17.25">
      <c r="A19" s="4">
        <v>902072126</v>
      </c>
      <c r="B19" s="10">
        <v>902072126</v>
      </c>
      <c r="C19" s="1">
        <v>68</v>
      </c>
      <c r="D19" s="1">
        <v>70</v>
      </c>
      <c r="E19" s="1">
        <v>50</v>
      </c>
      <c r="F19" s="1">
        <v>62</v>
      </c>
      <c r="G19" s="1">
        <v>25</v>
      </c>
      <c r="H19" s="1">
        <v>77</v>
      </c>
      <c r="I19" s="1">
        <v>94</v>
      </c>
      <c r="J19" s="1">
        <v>98</v>
      </c>
      <c r="K19" s="1">
        <v>100</v>
      </c>
      <c r="L19" s="1">
        <v>100</v>
      </c>
      <c r="M19" s="1">
        <f t="shared" si="0"/>
        <v>744</v>
      </c>
      <c r="N19" s="6">
        <f t="shared" si="1"/>
        <v>14.879999999999999</v>
      </c>
      <c r="O19" s="6">
        <f t="shared" si="2"/>
        <v>719</v>
      </c>
      <c r="P19" s="6">
        <f t="shared" si="3"/>
        <v>15.977777777777778</v>
      </c>
      <c r="Q19" s="1">
        <v>100</v>
      </c>
      <c r="R19" s="1">
        <v>97.5</v>
      </c>
      <c r="S19" s="5">
        <v>60</v>
      </c>
      <c r="T19" s="6">
        <f t="shared" si="4"/>
        <v>257.5</v>
      </c>
      <c r="U19" s="6">
        <f t="shared" si="5"/>
        <v>85.83333333333333</v>
      </c>
      <c r="V19" s="6">
        <f t="shared" si="6"/>
        <v>51.5</v>
      </c>
      <c r="W19" s="1">
        <v>18</v>
      </c>
      <c r="X19" s="6">
        <f t="shared" si="7"/>
        <v>85.47777777777777</v>
      </c>
      <c r="Y19" s="3" t="s">
        <v>31</v>
      </c>
      <c r="Z19" s="5"/>
      <c r="AA19" s="6"/>
      <c r="AB19" s="6"/>
    </row>
    <row r="20" spans="1:28" s="1" customFormat="1" ht="17.25">
      <c r="A20" s="4">
        <v>902136921</v>
      </c>
      <c r="B20" s="10">
        <v>902136921</v>
      </c>
      <c r="C20" s="1">
        <v>79</v>
      </c>
      <c r="D20" s="1">
        <v>80</v>
      </c>
      <c r="E20" s="1">
        <v>96</v>
      </c>
      <c r="F20" s="1">
        <v>81</v>
      </c>
      <c r="G20" s="1">
        <v>90</v>
      </c>
      <c r="H20" s="1">
        <v>60</v>
      </c>
      <c r="I20" s="1">
        <v>78</v>
      </c>
      <c r="J20" s="1">
        <v>96</v>
      </c>
      <c r="K20" s="1">
        <v>85</v>
      </c>
      <c r="L20" s="1">
        <v>0</v>
      </c>
      <c r="M20" s="1">
        <f t="shared" si="0"/>
        <v>745</v>
      </c>
      <c r="N20" s="6">
        <f t="shared" si="1"/>
        <v>14.9</v>
      </c>
      <c r="O20" s="6">
        <f t="shared" si="2"/>
        <v>745</v>
      </c>
      <c r="P20" s="6">
        <f t="shared" si="3"/>
        <v>16.555555555555554</v>
      </c>
      <c r="Q20" s="1">
        <v>100</v>
      </c>
      <c r="R20" s="1">
        <v>72.5</v>
      </c>
      <c r="S20" s="5">
        <v>100</v>
      </c>
      <c r="T20" s="6">
        <f t="shared" si="4"/>
        <v>272.5</v>
      </c>
      <c r="U20" s="6">
        <f t="shared" si="5"/>
        <v>90.83333333333333</v>
      </c>
      <c r="V20" s="6">
        <f t="shared" si="6"/>
        <v>54.5</v>
      </c>
      <c r="W20" s="1">
        <v>13</v>
      </c>
      <c r="X20" s="6">
        <f t="shared" si="7"/>
        <v>84.05555555555556</v>
      </c>
      <c r="Y20" s="3" t="s">
        <v>31</v>
      </c>
      <c r="Z20" s="5"/>
      <c r="AA20" s="6"/>
      <c r="AB20" s="6"/>
    </row>
    <row r="21" spans="1:28" s="1" customFormat="1" ht="17.25">
      <c r="A21" s="4">
        <v>902032139</v>
      </c>
      <c r="B21" s="10">
        <v>902032139</v>
      </c>
      <c r="C21" s="1">
        <v>79</v>
      </c>
      <c r="D21" s="1">
        <v>90</v>
      </c>
      <c r="E21" s="1">
        <v>88</v>
      </c>
      <c r="F21" s="1">
        <v>78</v>
      </c>
      <c r="G21" s="1">
        <v>45</v>
      </c>
      <c r="H21" s="1">
        <v>87</v>
      </c>
      <c r="I21" s="1">
        <v>100</v>
      </c>
      <c r="J21" s="1">
        <v>80</v>
      </c>
      <c r="K21" s="1">
        <v>100</v>
      </c>
      <c r="L21" s="1">
        <v>65</v>
      </c>
      <c r="M21" s="1">
        <f t="shared" si="0"/>
        <v>812</v>
      </c>
      <c r="N21" s="6">
        <f t="shared" si="1"/>
        <v>16.240000000000002</v>
      </c>
      <c r="O21" s="6">
        <f t="shared" si="2"/>
        <v>767</v>
      </c>
      <c r="P21" s="6">
        <f t="shared" si="3"/>
        <v>17.044444444444444</v>
      </c>
      <c r="Q21" s="1">
        <v>60</v>
      </c>
      <c r="R21" s="1">
        <v>87.5</v>
      </c>
      <c r="S21" s="5">
        <v>83.33333333333334</v>
      </c>
      <c r="T21" s="6">
        <f t="shared" si="4"/>
        <v>230.83333333333334</v>
      </c>
      <c r="U21" s="6">
        <f t="shared" si="5"/>
        <v>76.94444444444444</v>
      </c>
      <c r="V21" s="6">
        <f t="shared" si="6"/>
        <v>46.16666666666667</v>
      </c>
      <c r="W21" s="1">
        <v>20.5</v>
      </c>
      <c r="X21" s="6">
        <f t="shared" si="7"/>
        <v>83.71111111111111</v>
      </c>
      <c r="Y21" s="3" t="s">
        <v>31</v>
      </c>
      <c r="Z21" s="5"/>
      <c r="AA21" s="6"/>
      <c r="AB21" s="6"/>
    </row>
    <row r="22" spans="1:28" s="1" customFormat="1" ht="17.25">
      <c r="A22" s="4">
        <v>902040445</v>
      </c>
      <c r="B22" s="10">
        <v>902040445</v>
      </c>
      <c r="C22" s="1">
        <v>100</v>
      </c>
      <c r="D22" s="1">
        <v>100</v>
      </c>
      <c r="E22" s="1">
        <v>96</v>
      </c>
      <c r="F22" s="1">
        <v>95</v>
      </c>
      <c r="G22" s="1">
        <v>45</v>
      </c>
      <c r="H22" s="1">
        <v>70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506</v>
      </c>
      <c r="N22" s="6">
        <f t="shared" si="1"/>
        <v>10.120000000000001</v>
      </c>
      <c r="O22" s="6">
        <f t="shared" si="2"/>
        <v>506</v>
      </c>
      <c r="P22" s="6">
        <f t="shared" si="3"/>
        <v>11.244444444444444</v>
      </c>
      <c r="Q22" s="1">
        <v>100</v>
      </c>
      <c r="R22" s="1">
        <v>92.5</v>
      </c>
      <c r="S22" s="5">
        <v>66.66666666666666</v>
      </c>
      <c r="T22" s="6">
        <f t="shared" si="4"/>
        <v>259.16666666666663</v>
      </c>
      <c r="U22" s="6">
        <f t="shared" si="5"/>
        <v>86.38888888888887</v>
      </c>
      <c r="V22" s="6">
        <f t="shared" si="6"/>
        <v>51.83333333333333</v>
      </c>
      <c r="W22" s="1">
        <v>20</v>
      </c>
      <c r="X22" s="6">
        <f t="shared" si="7"/>
        <v>83.07777777777777</v>
      </c>
      <c r="Y22" s="3" t="s">
        <v>31</v>
      </c>
      <c r="Z22" s="5"/>
      <c r="AA22" s="6"/>
      <c r="AB22" s="6"/>
    </row>
    <row r="23" spans="1:28" s="1" customFormat="1" ht="17.25">
      <c r="A23" s="4">
        <v>902132673</v>
      </c>
      <c r="B23" s="10">
        <v>902132673</v>
      </c>
      <c r="C23" s="1">
        <v>93</v>
      </c>
      <c r="D23" s="1">
        <v>75</v>
      </c>
      <c r="E23" s="1">
        <v>92</v>
      </c>
      <c r="F23" s="1">
        <v>62</v>
      </c>
      <c r="G23" s="1">
        <v>90</v>
      </c>
      <c r="H23" s="1">
        <v>84</v>
      </c>
      <c r="I23" s="1">
        <v>86</v>
      </c>
      <c r="J23" s="1">
        <v>80</v>
      </c>
      <c r="K23" s="1">
        <v>80</v>
      </c>
      <c r="L23" s="1">
        <v>95</v>
      </c>
      <c r="M23" s="1">
        <f t="shared" si="0"/>
        <v>837</v>
      </c>
      <c r="N23" s="6">
        <f t="shared" si="1"/>
        <v>16.74</v>
      </c>
      <c r="O23" s="6">
        <f t="shared" si="2"/>
        <v>775</v>
      </c>
      <c r="P23" s="6">
        <f t="shared" si="3"/>
        <v>17.22222222222222</v>
      </c>
      <c r="Q23" s="1">
        <v>100</v>
      </c>
      <c r="R23" s="1">
        <v>55</v>
      </c>
      <c r="S23" s="5">
        <v>86.66666666666667</v>
      </c>
      <c r="T23" s="6">
        <f t="shared" si="4"/>
        <v>241.66666666666669</v>
      </c>
      <c r="U23" s="6">
        <f t="shared" si="5"/>
        <v>80.55555555555556</v>
      </c>
      <c r="V23" s="6">
        <f t="shared" si="6"/>
        <v>48.333333333333336</v>
      </c>
      <c r="W23" s="1">
        <v>17.5</v>
      </c>
      <c r="X23" s="6">
        <f t="shared" si="7"/>
        <v>83.05555555555556</v>
      </c>
      <c r="Y23" s="3" t="s">
        <v>31</v>
      </c>
      <c r="Z23" s="5"/>
      <c r="AA23" s="6"/>
      <c r="AB23" s="6"/>
    </row>
    <row r="24" spans="1:28" s="1" customFormat="1" ht="17.25">
      <c r="A24" s="4">
        <v>902043605</v>
      </c>
      <c r="B24" s="10">
        <v>902043605</v>
      </c>
      <c r="C24" s="1">
        <v>83</v>
      </c>
      <c r="D24" s="1">
        <v>95</v>
      </c>
      <c r="E24" s="1">
        <v>80</v>
      </c>
      <c r="F24" s="1">
        <v>89</v>
      </c>
      <c r="G24" s="1">
        <v>100</v>
      </c>
      <c r="H24" s="1">
        <v>100</v>
      </c>
      <c r="I24" s="1">
        <v>88</v>
      </c>
      <c r="J24" s="1">
        <v>75</v>
      </c>
      <c r="K24" s="1">
        <v>90</v>
      </c>
      <c r="L24" s="1">
        <v>0</v>
      </c>
      <c r="M24" s="1">
        <f t="shared" si="0"/>
        <v>800</v>
      </c>
      <c r="N24" s="6">
        <f t="shared" si="1"/>
        <v>16</v>
      </c>
      <c r="O24" s="6">
        <f t="shared" si="2"/>
        <v>800</v>
      </c>
      <c r="P24" s="6">
        <f t="shared" si="3"/>
        <v>17.77777777777778</v>
      </c>
      <c r="Q24" s="1">
        <v>95</v>
      </c>
      <c r="R24" s="1">
        <v>75</v>
      </c>
      <c r="S24" s="5">
        <v>80</v>
      </c>
      <c r="T24" s="6">
        <f t="shared" si="4"/>
        <v>250</v>
      </c>
      <c r="U24" s="6">
        <f t="shared" si="5"/>
        <v>83.33333333333333</v>
      </c>
      <c r="V24" s="6">
        <f t="shared" si="6"/>
        <v>50</v>
      </c>
      <c r="W24" s="1">
        <v>14.5</v>
      </c>
      <c r="X24" s="6">
        <f t="shared" si="7"/>
        <v>82.27777777777777</v>
      </c>
      <c r="Y24" s="3" t="s">
        <v>31</v>
      </c>
      <c r="Z24" s="5"/>
      <c r="AA24" s="6"/>
      <c r="AB24" s="6"/>
    </row>
    <row r="25" spans="1:28" s="1" customFormat="1" ht="17.25">
      <c r="A25" s="4">
        <v>902065971</v>
      </c>
      <c r="B25" s="10">
        <v>902065971</v>
      </c>
      <c r="C25" s="1">
        <v>100</v>
      </c>
      <c r="D25" s="1">
        <v>90</v>
      </c>
      <c r="E25" s="1">
        <v>96</v>
      </c>
      <c r="F25" s="1">
        <v>92</v>
      </c>
      <c r="G25" s="1">
        <v>90</v>
      </c>
      <c r="H25" s="1">
        <v>84</v>
      </c>
      <c r="I25" s="1">
        <v>88</v>
      </c>
      <c r="J25" s="1">
        <v>75</v>
      </c>
      <c r="K25" s="1">
        <v>90</v>
      </c>
      <c r="L25" s="1">
        <v>0</v>
      </c>
      <c r="M25" s="1">
        <f t="shared" si="0"/>
        <v>805</v>
      </c>
      <c r="N25" s="6">
        <f t="shared" si="1"/>
        <v>16.1</v>
      </c>
      <c r="O25" s="6">
        <f t="shared" si="2"/>
        <v>805</v>
      </c>
      <c r="P25" s="6">
        <f t="shared" si="3"/>
        <v>17.88888888888889</v>
      </c>
      <c r="Q25" s="1">
        <v>100</v>
      </c>
      <c r="R25" s="1">
        <v>57.5</v>
      </c>
      <c r="S25" s="5">
        <v>76.66666666666667</v>
      </c>
      <c r="T25" s="6">
        <f t="shared" si="4"/>
        <v>234.16666666666669</v>
      </c>
      <c r="U25" s="6">
        <f t="shared" si="5"/>
        <v>78.05555555555556</v>
      </c>
      <c r="V25" s="6">
        <f t="shared" si="6"/>
        <v>46.83333333333334</v>
      </c>
      <c r="W25" s="1">
        <v>16</v>
      </c>
      <c r="X25" s="6">
        <f t="shared" si="7"/>
        <v>80.72222222222223</v>
      </c>
      <c r="Y25" s="3" t="s">
        <v>31</v>
      </c>
      <c r="Z25" s="5"/>
      <c r="AA25" s="6"/>
      <c r="AB25" s="6"/>
    </row>
    <row r="26" spans="1:28" s="1" customFormat="1" ht="17.25">
      <c r="A26" s="4">
        <v>902080269</v>
      </c>
      <c r="B26" s="10">
        <v>902080269</v>
      </c>
      <c r="C26" s="1">
        <v>86</v>
      </c>
      <c r="D26" s="1">
        <v>75</v>
      </c>
      <c r="E26" s="1">
        <v>92</v>
      </c>
      <c r="F26" s="1">
        <v>78</v>
      </c>
      <c r="G26" s="1">
        <v>90</v>
      </c>
      <c r="H26" s="1">
        <v>77</v>
      </c>
      <c r="I26" s="1">
        <v>88</v>
      </c>
      <c r="J26" s="1">
        <v>75</v>
      </c>
      <c r="K26" s="1">
        <v>100</v>
      </c>
      <c r="L26" s="1">
        <v>75</v>
      </c>
      <c r="M26" s="1">
        <f t="shared" si="0"/>
        <v>836</v>
      </c>
      <c r="N26" s="6">
        <f t="shared" si="1"/>
        <v>16.72</v>
      </c>
      <c r="O26" s="6">
        <f t="shared" si="2"/>
        <v>761</v>
      </c>
      <c r="P26" s="6">
        <f t="shared" si="3"/>
        <v>16.91111111111111</v>
      </c>
      <c r="Q26" s="1">
        <v>97.5</v>
      </c>
      <c r="R26" s="1">
        <v>72.5</v>
      </c>
      <c r="S26" s="5">
        <v>50</v>
      </c>
      <c r="T26" s="6">
        <f t="shared" si="4"/>
        <v>220</v>
      </c>
      <c r="U26" s="6">
        <f t="shared" si="5"/>
        <v>73.33333333333333</v>
      </c>
      <c r="V26" s="6">
        <f t="shared" si="6"/>
        <v>44</v>
      </c>
      <c r="W26" s="1">
        <v>19</v>
      </c>
      <c r="X26" s="6">
        <f t="shared" si="7"/>
        <v>79.91111111111111</v>
      </c>
      <c r="Y26" s="3" t="s">
        <v>31</v>
      </c>
      <c r="Z26" s="5"/>
      <c r="AA26" s="6"/>
      <c r="AB26" s="6"/>
    </row>
    <row r="27" spans="1:28" s="1" customFormat="1" ht="17.25">
      <c r="A27" s="4">
        <v>902147795</v>
      </c>
      <c r="B27" s="10">
        <v>902147795</v>
      </c>
      <c r="C27" s="1">
        <v>75</v>
      </c>
      <c r="D27" s="1">
        <v>80</v>
      </c>
      <c r="E27" s="1">
        <v>84</v>
      </c>
      <c r="F27" s="1">
        <v>59</v>
      </c>
      <c r="G27" s="1">
        <v>85</v>
      </c>
      <c r="H27" s="1">
        <v>60</v>
      </c>
      <c r="I27" s="1">
        <v>96</v>
      </c>
      <c r="J27" s="1">
        <v>95</v>
      </c>
      <c r="K27" s="1">
        <v>60</v>
      </c>
      <c r="L27" s="1">
        <v>75</v>
      </c>
      <c r="M27" s="1">
        <f t="shared" si="0"/>
        <v>769</v>
      </c>
      <c r="N27" s="6">
        <f t="shared" si="1"/>
        <v>15.38</v>
      </c>
      <c r="O27" s="6">
        <f t="shared" si="2"/>
        <v>710</v>
      </c>
      <c r="P27" s="6">
        <f t="shared" si="3"/>
        <v>15.777777777777777</v>
      </c>
      <c r="Q27" s="1">
        <v>93.5</v>
      </c>
      <c r="R27" s="1">
        <v>60</v>
      </c>
      <c r="S27" s="5">
        <v>86.66666666666667</v>
      </c>
      <c r="T27" s="6">
        <f t="shared" si="4"/>
        <v>240.16666666666669</v>
      </c>
      <c r="U27" s="6">
        <f t="shared" si="5"/>
        <v>80.05555555555556</v>
      </c>
      <c r="V27" s="6">
        <f t="shared" si="6"/>
        <v>48.03333333333333</v>
      </c>
      <c r="W27" s="1">
        <v>16</v>
      </c>
      <c r="X27" s="6">
        <f t="shared" si="7"/>
        <v>79.8111111111111</v>
      </c>
      <c r="Y27" s="3" t="s">
        <v>31</v>
      </c>
      <c r="Z27" s="5"/>
      <c r="AA27" s="6"/>
      <c r="AB27" s="6"/>
    </row>
    <row r="28" spans="1:28" s="1" customFormat="1" ht="17.25">
      <c r="A28" s="4">
        <v>902068173</v>
      </c>
      <c r="B28" s="10">
        <v>902068173</v>
      </c>
      <c r="C28" s="1">
        <v>79</v>
      </c>
      <c r="D28" s="1">
        <v>100</v>
      </c>
      <c r="E28" s="1">
        <v>0</v>
      </c>
      <c r="F28" s="1">
        <v>0</v>
      </c>
      <c r="G28" s="1">
        <v>45</v>
      </c>
      <c r="H28" s="1">
        <v>94</v>
      </c>
      <c r="I28" s="1">
        <v>98</v>
      </c>
      <c r="J28" s="1">
        <v>80</v>
      </c>
      <c r="K28" s="1">
        <v>95</v>
      </c>
      <c r="L28" s="1">
        <v>100</v>
      </c>
      <c r="M28" s="1">
        <f t="shared" si="0"/>
        <v>691</v>
      </c>
      <c r="N28" s="6">
        <f t="shared" si="1"/>
        <v>13.819999999999999</v>
      </c>
      <c r="O28" s="6">
        <f t="shared" si="2"/>
        <v>691</v>
      </c>
      <c r="P28" s="6">
        <f t="shared" si="3"/>
        <v>15.355555555555556</v>
      </c>
      <c r="Q28" s="1">
        <v>80</v>
      </c>
      <c r="R28" s="9">
        <v>77.5</v>
      </c>
      <c r="S28" s="5">
        <v>83.33333333333334</v>
      </c>
      <c r="T28" s="6">
        <f t="shared" si="4"/>
        <v>240.83333333333334</v>
      </c>
      <c r="U28" s="6">
        <f t="shared" si="5"/>
        <v>80.27777777777779</v>
      </c>
      <c r="V28" s="6">
        <f t="shared" si="6"/>
        <v>48.16666666666667</v>
      </c>
      <c r="W28" s="1">
        <v>16</v>
      </c>
      <c r="X28" s="6">
        <f t="shared" si="7"/>
        <v>79.52222222222223</v>
      </c>
      <c r="Y28" s="3" t="s">
        <v>31</v>
      </c>
      <c r="Z28" s="5"/>
      <c r="AA28" s="6"/>
      <c r="AB28" s="6"/>
    </row>
    <row r="29" spans="1:28" s="1" customFormat="1" ht="17.25">
      <c r="A29" s="4">
        <v>902127416</v>
      </c>
      <c r="B29" s="10">
        <v>902127416</v>
      </c>
      <c r="C29" s="1">
        <v>72</v>
      </c>
      <c r="D29" s="1">
        <v>85</v>
      </c>
      <c r="E29" s="1">
        <v>67</v>
      </c>
      <c r="F29" s="1">
        <v>89</v>
      </c>
      <c r="G29" s="1">
        <v>55</v>
      </c>
      <c r="H29" s="1">
        <v>84</v>
      </c>
      <c r="I29" s="1">
        <v>75</v>
      </c>
      <c r="J29" s="1">
        <v>80</v>
      </c>
      <c r="K29" s="1">
        <v>85</v>
      </c>
      <c r="L29" s="1">
        <v>80</v>
      </c>
      <c r="M29" s="1">
        <f t="shared" si="0"/>
        <v>772</v>
      </c>
      <c r="N29" s="6">
        <f t="shared" si="1"/>
        <v>15.440000000000001</v>
      </c>
      <c r="O29" s="6">
        <f t="shared" si="2"/>
        <v>717</v>
      </c>
      <c r="P29" s="6">
        <f t="shared" si="3"/>
        <v>15.933333333333334</v>
      </c>
      <c r="Q29" s="1">
        <v>80</v>
      </c>
      <c r="R29" s="1">
        <v>70</v>
      </c>
      <c r="S29" s="5">
        <v>86.66666666666667</v>
      </c>
      <c r="T29" s="6">
        <f t="shared" si="4"/>
        <v>236.66666666666669</v>
      </c>
      <c r="U29" s="6">
        <f t="shared" si="5"/>
        <v>78.8888888888889</v>
      </c>
      <c r="V29" s="6">
        <f t="shared" si="6"/>
        <v>47.333333333333336</v>
      </c>
      <c r="W29" s="1">
        <v>15</v>
      </c>
      <c r="X29" s="6">
        <f t="shared" si="7"/>
        <v>78.26666666666667</v>
      </c>
      <c r="Y29" s="3" t="s">
        <v>31</v>
      </c>
      <c r="Z29" s="5"/>
      <c r="AA29" s="6"/>
      <c r="AB29" s="6"/>
    </row>
    <row r="30" spans="1:28" s="1" customFormat="1" ht="17.25">
      <c r="A30" s="4">
        <v>902131737</v>
      </c>
      <c r="B30" s="10">
        <v>902131737</v>
      </c>
      <c r="C30" s="1">
        <v>83</v>
      </c>
      <c r="D30" s="1">
        <v>100</v>
      </c>
      <c r="E30" s="1">
        <v>17</v>
      </c>
      <c r="F30" s="1">
        <v>84</v>
      </c>
      <c r="G30" s="1">
        <v>100</v>
      </c>
      <c r="H30" s="1">
        <v>84</v>
      </c>
      <c r="I30" s="1">
        <v>86</v>
      </c>
      <c r="J30" s="1">
        <v>78</v>
      </c>
      <c r="K30" s="1">
        <v>90</v>
      </c>
      <c r="L30" s="1">
        <v>80</v>
      </c>
      <c r="M30" s="1">
        <f t="shared" si="0"/>
        <v>802</v>
      </c>
      <c r="N30" s="6">
        <f t="shared" si="1"/>
        <v>16.04</v>
      </c>
      <c r="O30" s="6">
        <f t="shared" si="2"/>
        <v>785</v>
      </c>
      <c r="P30" s="6">
        <f t="shared" si="3"/>
        <v>17.444444444444443</v>
      </c>
      <c r="Q30" s="1">
        <v>48.5</v>
      </c>
      <c r="R30" s="1">
        <v>72.5</v>
      </c>
      <c r="S30" s="5">
        <v>86.66666666666667</v>
      </c>
      <c r="T30" s="6">
        <f t="shared" si="4"/>
        <v>207.66666666666669</v>
      </c>
      <c r="U30" s="6">
        <f t="shared" si="5"/>
        <v>69.22222222222223</v>
      </c>
      <c r="V30" s="6">
        <f t="shared" si="6"/>
        <v>41.53333333333334</v>
      </c>
      <c r="W30" s="1">
        <v>19</v>
      </c>
      <c r="X30" s="6">
        <f t="shared" si="7"/>
        <v>77.97777777777779</v>
      </c>
      <c r="Y30" s="3" t="s">
        <v>31</v>
      </c>
      <c r="Z30" s="5"/>
      <c r="AA30" s="6"/>
      <c r="AB30" s="6"/>
    </row>
    <row r="31" spans="1:28" s="1" customFormat="1" ht="17.25">
      <c r="A31" s="4">
        <v>902064952</v>
      </c>
      <c r="B31" s="10">
        <v>902064952</v>
      </c>
      <c r="C31" s="1">
        <v>86</v>
      </c>
      <c r="D31" s="1">
        <v>80</v>
      </c>
      <c r="E31" s="1">
        <v>75</v>
      </c>
      <c r="F31" s="1">
        <v>67</v>
      </c>
      <c r="G31" s="1">
        <v>100</v>
      </c>
      <c r="H31" s="1">
        <v>84</v>
      </c>
      <c r="I31" s="1">
        <v>100</v>
      </c>
      <c r="J31" s="1">
        <v>100</v>
      </c>
      <c r="K31" s="1">
        <v>95</v>
      </c>
      <c r="L31" s="1">
        <v>65</v>
      </c>
      <c r="M31" s="1">
        <f t="shared" si="0"/>
        <v>852</v>
      </c>
      <c r="N31" s="6">
        <f t="shared" si="1"/>
        <v>17.04</v>
      </c>
      <c r="O31" s="6">
        <f t="shared" si="2"/>
        <v>787</v>
      </c>
      <c r="P31" s="6">
        <f t="shared" si="3"/>
        <v>17.48888888888889</v>
      </c>
      <c r="Q31" s="1">
        <v>93.5</v>
      </c>
      <c r="R31" s="1">
        <v>60</v>
      </c>
      <c r="S31" s="5">
        <v>63.33333333333333</v>
      </c>
      <c r="T31" s="6">
        <f t="shared" si="4"/>
        <v>216.83333333333331</v>
      </c>
      <c r="U31" s="6">
        <f t="shared" si="5"/>
        <v>72.27777777777777</v>
      </c>
      <c r="V31" s="6">
        <f t="shared" si="6"/>
        <v>43.36666666666667</v>
      </c>
      <c r="W31" s="1">
        <v>17</v>
      </c>
      <c r="X31" s="6">
        <f t="shared" si="7"/>
        <v>77.85555555555555</v>
      </c>
      <c r="Y31" s="3" t="s">
        <v>31</v>
      </c>
      <c r="Z31" s="5"/>
      <c r="AA31" s="6"/>
      <c r="AB31" s="6"/>
    </row>
    <row r="32" spans="1:28" s="1" customFormat="1" ht="17.25">
      <c r="A32" s="4">
        <v>902403275</v>
      </c>
      <c r="B32" s="10">
        <v>902403275</v>
      </c>
      <c r="C32" s="1">
        <v>100</v>
      </c>
      <c r="D32" s="1">
        <v>90</v>
      </c>
      <c r="E32" s="1">
        <v>100</v>
      </c>
      <c r="F32" s="1">
        <v>100</v>
      </c>
      <c r="G32" s="1">
        <v>85</v>
      </c>
      <c r="H32" s="1">
        <v>87</v>
      </c>
      <c r="I32" s="1">
        <v>90</v>
      </c>
      <c r="J32" s="1">
        <v>80</v>
      </c>
      <c r="K32" s="1">
        <v>100</v>
      </c>
      <c r="L32" s="1">
        <v>90</v>
      </c>
      <c r="M32" s="1">
        <f t="shared" si="0"/>
        <v>922</v>
      </c>
      <c r="N32" s="6">
        <f t="shared" si="1"/>
        <v>18.44</v>
      </c>
      <c r="O32" s="6">
        <f t="shared" si="2"/>
        <v>842</v>
      </c>
      <c r="P32" s="6">
        <f t="shared" si="3"/>
        <v>18.711111111111112</v>
      </c>
      <c r="Q32" s="1">
        <v>81.5</v>
      </c>
      <c r="R32" s="1">
        <v>82.5</v>
      </c>
      <c r="S32" s="5">
        <v>66.66666666666666</v>
      </c>
      <c r="T32" s="6">
        <f t="shared" si="4"/>
        <v>230.66666666666666</v>
      </c>
      <c r="U32" s="6">
        <f t="shared" si="5"/>
        <v>76.88888888888889</v>
      </c>
      <c r="V32" s="6">
        <f t="shared" si="6"/>
        <v>46.13333333333333</v>
      </c>
      <c r="W32" s="1">
        <v>13</v>
      </c>
      <c r="X32" s="6">
        <f t="shared" si="7"/>
        <v>77.84444444444445</v>
      </c>
      <c r="Y32" s="3" t="s">
        <v>31</v>
      </c>
      <c r="Z32" s="5"/>
      <c r="AA32" s="6"/>
      <c r="AB32" s="6"/>
    </row>
    <row r="33" spans="1:28" s="1" customFormat="1" ht="17.25">
      <c r="A33" s="4">
        <v>902074950</v>
      </c>
      <c r="B33" s="10">
        <v>902074950</v>
      </c>
      <c r="C33" s="1">
        <v>86</v>
      </c>
      <c r="D33" s="1">
        <v>45</v>
      </c>
      <c r="E33" s="1">
        <v>71</v>
      </c>
      <c r="F33" s="1">
        <v>100</v>
      </c>
      <c r="G33" s="1">
        <v>55</v>
      </c>
      <c r="H33" s="1">
        <v>80</v>
      </c>
      <c r="I33" s="1">
        <v>0</v>
      </c>
      <c r="J33" s="1">
        <v>0</v>
      </c>
      <c r="K33" s="1">
        <v>90</v>
      </c>
      <c r="L33" s="1">
        <v>75</v>
      </c>
      <c r="M33" s="1">
        <f t="shared" si="0"/>
        <v>602</v>
      </c>
      <c r="N33" s="6">
        <f t="shared" si="1"/>
        <v>12.04</v>
      </c>
      <c r="O33" s="6">
        <f t="shared" si="2"/>
        <v>602</v>
      </c>
      <c r="P33" s="6">
        <f t="shared" si="3"/>
        <v>13.377777777777776</v>
      </c>
      <c r="Q33" s="1">
        <v>80</v>
      </c>
      <c r="R33" s="1">
        <v>60</v>
      </c>
      <c r="S33" s="5">
        <v>73.33333333333333</v>
      </c>
      <c r="T33" s="6">
        <f t="shared" si="4"/>
        <v>213.33333333333331</v>
      </c>
      <c r="U33" s="6">
        <f t="shared" si="5"/>
        <v>71.1111111111111</v>
      </c>
      <c r="V33" s="6">
        <f t="shared" si="6"/>
        <v>42.666666666666664</v>
      </c>
      <c r="W33" s="1">
        <v>19.5</v>
      </c>
      <c r="X33" s="6">
        <f t="shared" si="7"/>
        <v>75.54444444444444</v>
      </c>
      <c r="Y33" s="3" t="s">
        <v>31</v>
      </c>
      <c r="Z33" s="5"/>
      <c r="AA33" s="6"/>
      <c r="AB33" s="6"/>
    </row>
    <row r="34" spans="1:28" s="1" customFormat="1" ht="17.25">
      <c r="A34" s="4">
        <v>902157287</v>
      </c>
      <c r="B34" s="10">
        <v>902157287</v>
      </c>
      <c r="C34" s="1">
        <v>79</v>
      </c>
      <c r="D34" s="1">
        <v>80</v>
      </c>
      <c r="E34" s="1">
        <v>88</v>
      </c>
      <c r="F34" s="1">
        <v>50</v>
      </c>
      <c r="G34" s="1">
        <v>90</v>
      </c>
      <c r="H34" s="1">
        <v>77</v>
      </c>
      <c r="I34" s="1">
        <v>78</v>
      </c>
      <c r="J34" s="1">
        <v>80</v>
      </c>
      <c r="K34" s="1">
        <v>87.5</v>
      </c>
      <c r="L34" s="1">
        <v>85</v>
      </c>
      <c r="M34" s="1">
        <f t="shared" si="0"/>
        <v>794.5</v>
      </c>
      <c r="N34" s="6">
        <f t="shared" si="1"/>
        <v>15.89</v>
      </c>
      <c r="O34" s="6">
        <f t="shared" si="2"/>
        <v>744.5</v>
      </c>
      <c r="P34" s="6">
        <f t="shared" si="3"/>
        <v>16.544444444444444</v>
      </c>
      <c r="Q34" s="1">
        <v>72.5</v>
      </c>
      <c r="R34" s="1">
        <v>82.5</v>
      </c>
      <c r="S34" s="5">
        <v>63.33333333333333</v>
      </c>
      <c r="T34" s="6">
        <f t="shared" si="4"/>
        <v>218.33333333333331</v>
      </c>
      <c r="U34" s="6">
        <f t="shared" si="5"/>
        <v>72.77777777777777</v>
      </c>
      <c r="V34" s="6">
        <f t="shared" si="6"/>
        <v>43.666666666666664</v>
      </c>
      <c r="W34" s="1">
        <v>14.5</v>
      </c>
      <c r="X34" s="6">
        <f t="shared" si="7"/>
        <v>74.71111111111111</v>
      </c>
      <c r="Y34" s="3" t="s">
        <v>31</v>
      </c>
      <c r="Z34" s="5"/>
      <c r="AA34" s="6"/>
      <c r="AB34" s="6"/>
    </row>
    <row r="35" spans="1:28" s="1" customFormat="1" ht="17.25">
      <c r="A35" s="4">
        <v>902051724</v>
      </c>
      <c r="B35" s="10">
        <v>902051724</v>
      </c>
      <c r="C35" s="1">
        <v>93</v>
      </c>
      <c r="D35" s="1">
        <v>90</v>
      </c>
      <c r="E35" s="1">
        <v>88</v>
      </c>
      <c r="F35" s="1">
        <v>89</v>
      </c>
      <c r="G35" s="1">
        <v>100</v>
      </c>
      <c r="H35" s="1">
        <v>94</v>
      </c>
      <c r="I35" s="1">
        <v>90</v>
      </c>
      <c r="J35" s="1">
        <v>80</v>
      </c>
      <c r="K35" s="1">
        <v>92.5</v>
      </c>
      <c r="L35" s="1">
        <v>80</v>
      </c>
      <c r="M35" s="1">
        <f t="shared" si="0"/>
        <v>896.5</v>
      </c>
      <c r="N35" s="6">
        <f t="shared" si="1"/>
        <v>17.93</v>
      </c>
      <c r="O35" s="6">
        <f t="shared" si="2"/>
        <v>816.5</v>
      </c>
      <c r="P35" s="6">
        <f t="shared" si="3"/>
        <v>18.144444444444446</v>
      </c>
      <c r="Q35" s="1">
        <v>90</v>
      </c>
      <c r="R35" s="1">
        <v>55</v>
      </c>
      <c r="S35" s="5">
        <v>73.33333333333333</v>
      </c>
      <c r="T35" s="6">
        <f t="shared" si="4"/>
        <v>218.33333333333331</v>
      </c>
      <c r="U35" s="6">
        <f t="shared" si="5"/>
        <v>72.77777777777777</v>
      </c>
      <c r="V35" s="6">
        <f t="shared" si="6"/>
        <v>43.666666666666664</v>
      </c>
      <c r="W35" s="1">
        <v>11.5</v>
      </c>
      <c r="X35" s="6">
        <f t="shared" si="7"/>
        <v>73.3111111111111</v>
      </c>
      <c r="Y35" s="3" t="s">
        <v>31</v>
      </c>
      <c r="Z35" s="5"/>
      <c r="AA35" s="6"/>
      <c r="AB35" s="6"/>
    </row>
    <row r="36" spans="1:28" s="1" customFormat="1" ht="17.25">
      <c r="A36" s="4">
        <v>902045925</v>
      </c>
      <c r="B36" s="10">
        <v>902045925</v>
      </c>
      <c r="C36" s="1">
        <v>86</v>
      </c>
      <c r="D36" s="1">
        <v>90</v>
      </c>
      <c r="E36" s="1">
        <v>75</v>
      </c>
      <c r="F36" s="1">
        <v>95</v>
      </c>
      <c r="G36" s="1">
        <v>90</v>
      </c>
      <c r="H36" s="1">
        <v>84</v>
      </c>
      <c r="I36" s="1">
        <v>91</v>
      </c>
      <c r="J36" s="1">
        <v>75</v>
      </c>
      <c r="K36" s="1">
        <v>90</v>
      </c>
      <c r="L36" s="1">
        <v>75</v>
      </c>
      <c r="M36" s="1">
        <f t="shared" si="0"/>
        <v>851</v>
      </c>
      <c r="N36" s="6">
        <f t="shared" si="1"/>
        <v>17.02</v>
      </c>
      <c r="O36" s="6">
        <f t="shared" si="2"/>
        <v>776</v>
      </c>
      <c r="P36" s="6">
        <f t="shared" si="3"/>
        <v>17.244444444444444</v>
      </c>
      <c r="Q36" s="1">
        <v>70</v>
      </c>
      <c r="R36" s="1">
        <v>57.5</v>
      </c>
      <c r="S36" s="5">
        <v>80</v>
      </c>
      <c r="T36" s="6">
        <f t="shared" si="4"/>
        <v>207.5</v>
      </c>
      <c r="U36" s="6">
        <f t="shared" si="5"/>
        <v>69.16666666666667</v>
      </c>
      <c r="V36" s="6">
        <f t="shared" si="6"/>
        <v>41.5</v>
      </c>
      <c r="W36" s="1">
        <v>14.5</v>
      </c>
      <c r="X36" s="6">
        <f t="shared" si="7"/>
        <v>73.24444444444444</v>
      </c>
      <c r="Y36" s="3" t="s">
        <v>31</v>
      </c>
      <c r="Z36" s="5"/>
      <c r="AA36" s="6"/>
      <c r="AB36" s="6"/>
    </row>
    <row r="37" spans="1:28" s="1" customFormat="1" ht="17.25">
      <c r="A37" s="4">
        <v>902045744</v>
      </c>
      <c r="B37" s="10">
        <v>902045744</v>
      </c>
      <c r="C37" s="1">
        <v>86</v>
      </c>
      <c r="D37" s="1">
        <v>85</v>
      </c>
      <c r="E37" s="1">
        <v>80</v>
      </c>
      <c r="F37" s="1">
        <v>84</v>
      </c>
      <c r="G37" s="1">
        <v>90</v>
      </c>
      <c r="H37" s="1">
        <v>94</v>
      </c>
      <c r="I37" s="1">
        <v>91</v>
      </c>
      <c r="J37" s="1">
        <v>75</v>
      </c>
      <c r="K37" s="1">
        <v>82.5</v>
      </c>
      <c r="L37" s="1">
        <v>30</v>
      </c>
      <c r="M37" s="1">
        <f t="shared" si="0"/>
        <v>797.5</v>
      </c>
      <c r="N37" s="6">
        <f t="shared" si="1"/>
        <v>15.95</v>
      </c>
      <c r="O37" s="6">
        <f t="shared" si="2"/>
        <v>767.5</v>
      </c>
      <c r="P37" s="6">
        <f t="shared" si="3"/>
        <v>17.055555555555554</v>
      </c>
      <c r="Q37" s="1">
        <v>68.5</v>
      </c>
      <c r="R37" s="1">
        <v>55</v>
      </c>
      <c r="S37" s="5">
        <v>80</v>
      </c>
      <c r="T37" s="6">
        <f t="shared" si="4"/>
        <v>203.5</v>
      </c>
      <c r="U37" s="6">
        <f t="shared" si="5"/>
        <v>67.83333333333333</v>
      </c>
      <c r="V37" s="6">
        <f t="shared" si="6"/>
        <v>40.7</v>
      </c>
      <c r="W37" s="1">
        <v>14.5</v>
      </c>
      <c r="X37" s="6">
        <f t="shared" si="7"/>
        <v>72.25555555555556</v>
      </c>
      <c r="Y37" s="3" t="s">
        <v>31</v>
      </c>
      <c r="Z37" s="5"/>
      <c r="AA37" s="6"/>
      <c r="AB37" s="6"/>
    </row>
    <row r="38" spans="1:28" s="1" customFormat="1" ht="17.25">
      <c r="A38" s="4">
        <v>902358307</v>
      </c>
      <c r="B38" s="10">
        <v>902358307</v>
      </c>
      <c r="C38" s="1">
        <v>65</v>
      </c>
      <c r="D38" s="1">
        <v>90</v>
      </c>
      <c r="E38" s="1">
        <v>71</v>
      </c>
      <c r="F38" s="1">
        <v>84</v>
      </c>
      <c r="G38" s="1">
        <v>90</v>
      </c>
      <c r="H38" s="1">
        <v>90</v>
      </c>
      <c r="I38" s="1">
        <v>91</v>
      </c>
      <c r="J38" s="1">
        <v>75</v>
      </c>
      <c r="K38" s="1">
        <v>95</v>
      </c>
      <c r="L38" s="1">
        <v>75</v>
      </c>
      <c r="M38" s="1">
        <f t="shared" si="0"/>
        <v>826</v>
      </c>
      <c r="N38" s="6">
        <f t="shared" si="1"/>
        <v>16.52</v>
      </c>
      <c r="O38" s="6">
        <f t="shared" si="2"/>
        <v>761</v>
      </c>
      <c r="P38" s="6">
        <f t="shared" si="3"/>
        <v>16.91111111111111</v>
      </c>
      <c r="Q38" s="1">
        <v>36.5</v>
      </c>
      <c r="R38" s="1">
        <v>70</v>
      </c>
      <c r="S38" s="5">
        <v>70</v>
      </c>
      <c r="T38" s="6">
        <f t="shared" si="4"/>
        <v>176.5</v>
      </c>
      <c r="U38" s="6">
        <f t="shared" si="5"/>
        <v>58.833333333333336</v>
      </c>
      <c r="V38" s="6">
        <f t="shared" si="6"/>
        <v>35.300000000000004</v>
      </c>
      <c r="W38" s="1">
        <v>20</v>
      </c>
      <c r="X38" s="6">
        <f t="shared" si="7"/>
        <v>72.21111111111111</v>
      </c>
      <c r="Y38" s="3" t="s">
        <v>31</v>
      </c>
      <c r="Z38" s="5"/>
      <c r="AA38" s="6"/>
      <c r="AB38" s="6"/>
    </row>
    <row r="39" spans="1:28" s="1" customFormat="1" ht="17.25">
      <c r="A39" s="4">
        <v>902049922</v>
      </c>
      <c r="B39" s="10">
        <v>902049922</v>
      </c>
      <c r="C39" s="1">
        <v>86</v>
      </c>
      <c r="D39" s="1">
        <v>85</v>
      </c>
      <c r="E39" s="1">
        <v>84</v>
      </c>
      <c r="F39" s="1">
        <v>87</v>
      </c>
      <c r="G39" s="1">
        <v>80</v>
      </c>
      <c r="H39" s="1">
        <v>90</v>
      </c>
      <c r="I39" s="1">
        <v>91</v>
      </c>
      <c r="J39" s="1">
        <v>75</v>
      </c>
      <c r="K39" s="1">
        <v>87.5</v>
      </c>
      <c r="L39" s="1">
        <v>0</v>
      </c>
      <c r="M39" s="1">
        <f t="shared" si="0"/>
        <v>765.5</v>
      </c>
      <c r="N39" s="6">
        <f t="shared" si="1"/>
        <v>15.309999999999999</v>
      </c>
      <c r="O39" s="6">
        <f t="shared" si="2"/>
        <v>765.5</v>
      </c>
      <c r="P39" s="6">
        <f t="shared" si="3"/>
        <v>17.01111111111111</v>
      </c>
      <c r="Q39" s="1">
        <v>65</v>
      </c>
      <c r="R39" s="1">
        <v>55</v>
      </c>
      <c r="S39" s="5">
        <v>46.666666666666664</v>
      </c>
      <c r="T39" s="6">
        <f t="shared" si="4"/>
        <v>166.66666666666666</v>
      </c>
      <c r="U39" s="6">
        <f t="shared" si="5"/>
        <v>55.55555555555555</v>
      </c>
      <c r="V39" s="6">
        <f t="shared" si="6"/>
        <v>33.33333333333333</v>
      </c>
      <c r="W39" s="1">
        <v>17</v>
      </c>
      <c r="X39" s="6">
        <f t="shared" si="7"/>
        <v>67.34444444444443</v>
      </c>
      <c r="Y39" s="3" t="s">
        <v>32</v>
      </c>
      <c r="Z39" s="5"/>
      <c r="AA39" s="6"/>
      <c r="AB39" s="6"/>
    </row>
    <row r="40" spans="1:28" s="1" customFormat="1" ht="17.25">
      <c r="A40" s="4">
        <v>902052243</v>
      </c>
      <c r="B40" s="10">
        <v>902052243</v>
      </c>
      <c r="C40" s="1">
        <v>90</v>
      </c>
      <c r="D40" s="1">
        <v>80</v>
      </c>
      <c r="E40" s="1">
        <v>55</v>
      </c>
      <c r="F40" s="1">
        <v>84</v>
      </c>
      <c r="G40" s="1">
        <v>100</v>
      </c>
      <c r="H40" s="1">
        <v>84</v>
      </c>
      <c r="I40" s="1">
        <v>86</v>
      </c>
      <c r="J40" s="1">
        <v>75</v>
      </c>
      <c r="K40" s="1">
        <v>90</v>
      </c>
      <c r="L40" s="1">
        <v>90</v>
      </c>
      <c r="M40" s="1">
        <f t="shared" si="0"/>
        <v>834</v>
      </c>
      <c r="N40" s="6">
        <f t="shared" si="1"/>
        <v>16.68</v>
      </c>
      <c r="O40" s="6">
        <f t="shared" si="2"/>
        <v>779</v>
      </c>
      <c r="P40" s="6">
        <f t="shared" si="3"/>
        <v>17.31111111111111</v>
      </c>
      <c r="Q40" s="1">
        <v>70</v>
      </c>
      <c r="R40" s="1">
        <v>45</v>
      </c>
      <c r="S40" s="5">
        <v>46.666666666666664</v>
      </c>
      <c r="T40" s="6">
        <f t="shared" si="4"/>
        <v>161.66666666666666</v>
      </c>
      <c r="U40" s="6">
        <f t="shared" si="5"/>
        <v>53.888888888888886</v>
      </c>
      <c r="V40" s="6">
        <f t="shared" si="6"/>
        <v>32.33333333333333</v>
      </c>
      <c r="W40" s="1">
        <v>17</v>
      </c>
      <c r="X40" s="6">
        <f t="shared" si="7"/>
        <v>66.64444444444445</v>
      </c>
      <c r="Y40" s="3" t="s">
        <v>32</v>
      </c>
      <c r="Z40" s="5"/>
      <c r="AA40" s="6"/>
      <c r="AB40" s="6"/>
    </row>
    <row r="41" spans="1:28" s="1" customFormat="1" ht="17.25">
      <c r="A41" s="4">
        <v>902163450</v>
      </c>
      <c r="B41" s="10">
        <v>902163450</v>
      </c>
      <c r="C41" s="1">
        <v>83</v>
      </c>
      <c r="D41" s="1">
        <v>60</v>
      </c>
      <c r="E41" s="1">
        <v>88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0"/>
        <v>231</v>
      </c>
      <c r="N41" s="6">
        <f t="shared" si="1"/>
        <v>4.62</v>
      </c>
      <c r="O41" s="6">
        <f t="shared" si="2"/>
        <v>231</v>
      </c>
      <c r="P41" s="6">
        <f t="shared" si="3"/>
        <v>5.133333333333333</v>
      </c>
      <c r="Q41" s="1">
        <v>100</v>
      </c>
      <c r="R41" s="1">
        <v>60</v>
      </c>
      <c r="S41" s="5">
        <v>80</v>
      </c>
      <c r="T41" s="6">
        <f t="shared" si="4"/>
        <v>240</v>
      </c>
      <c r="U41" s="6">
        <f t="shared" si="5"/>
        <v>80</v>
      </c>
      <c r="V41" s="6">
        <f t="shared" si="6"/>
        <v>48</v>
      </c>
      <c r="W41" s="1">
        <v>12.5</v>
      </c>
      <c r="X41" s="6">
        <f t="shared" si="7"/>
        <v>65.63333333333333</v>
      </c>
      <c r="Y41" s="3" t="s">
        <v>32</v>
      </c>
      <c r="Z41" s="5"/>
      <c r="AA41" s="6"/>
      <c r="AB41" s="6"/>
    </row>
    <row r="42" spans="1:28" s="1" customFormat="1" ht="17.25">
      <c r="A42" s="4">
        <v>902072482</v>
      </c>
      <c r="B42" s="10">
        <v>902072482</v>
      </c>
      <c r="C42" s="1">
        <v>79</v>
      </c>
      <c r="D42" s="1">
        <v>70</v>
      </c>
      <c r="E42" s="1">
        <v>80</v>
      </c>
      <c r="F42" s="1">
        <v>89</v>
      </c>
      <c r="G42" s="1">
        <v>100</v>
      </c>
      <c r="H42" s="1">
        <v>97</v>
      </c>
      <c r="I42" s="1">
        <v>100</v>
      </c>
      <c r="J42" s="1">
        <v>100</v>
      </c>
      <c r="K42" s="1">
        <v>80</v>
      </c>
      <c r="L42" s="1">
        <v>45</v>
      </c>
      <c r="M42" s="1">
        <f t="shared" si="0"/>
        <v>840</v>
      </c>
      <c r="N42" s="6">
        <f t="shared" si="1"/>
        <v>16.8</v>
      </c>
      <c r="O42" s="6">
        <f t="shared" si="2"/>
        <v>795</v>
      </c>
      <c r="P42" s="6">
        <f t="shared" si="3"/>
        <v>17.666666666666664</v>
      </c>
      <c r="Q42" s="1">
        <v>43.5</v>
      </c>
      <c r="R42" s="1">
        <v>60</v>
      </c>
      <c r="S42" s="5">
        <v>50</v>
      </c>
      <c r="T42" s="6">
        <f t="shared" si="4"/>
        <v>153.5</v>
      </c>
      <c r="U42" s="6">
        <f t="shared" si="5"/>
        <v>51.166666666666664</v>
      </c>
      <c r="V42" s="6">
        <f t="shared" si="6"/>
        <v>30.700000000000003</v>
      </c>
      <c r="W42" s="1">
        <v>16.5</v>
      </c>
      <c r="X42" s="6">
        <f t="shared" si="7"/>
        <v>64.86666666666667</v>
      </c>
      <c r="Y42" s="3" t="s">
        <v>32</v>
      </c>
      <c r="Z42" s="5"/>
      <c r="AA42" s="6"/>
      <c r="AB42" s="6"/>
    </row>
    <row r="43" spans="1:28" s="1" customFormat="1" ht="17.25">
      <c r="A43" s="4">
        <v>902050319</v>
      </c>
      <c r="B43" s="10">
        <v>902050319</v>
      </c>
      <c r="C43" s="1">
        <v>97</v>
      </c>
      <c r="D43" s="1">
        <v>75</v>
      </c>
      <c r="E43" s="1">
        <v>0</v>
      </c>
      <c r="F43" s="1">
        <v>73</v>
      </c>
      <c r="G43" s="1">
        <v>0</v>
      </c>
      <c r="H43" s="1">
        <v>84</v>
      </c>
      <c r="I43" s="1">
        <v>90</v>
      </c>
      <c r="J43" s="1">
        <v>70</v>
      </c>
      <c r="K43" s="1">
        <v>0</v>
      </c>
      <c r="L43" s="1">
        <v>0</v>
      </c>
      <c r="M43" s="1">
        <f t="shared" si="0"/>
        <v>489</v>
      </c>
      <c r="N43" s="6">
        <f t="shared" si="1"/>
        <v>9.78</v>
      </c>
      <c r="O43" s="6">
        <f t="shared" si="2"/>
        <v>489</v>
      </c>
      <c r="P43" s="6">
        <f t="shared" si="3"/>
        <v>10.866666666666667</v>
      </c>
      <c r="Q43" s="1">
        <v>58.5</v>
      </c>
      <c r="R43" s="1">
        <v>70</v>
      </c>
      <c r="S43" s="5">
        <v>80</v>
      </c>
      <c r="T43" s="6">
        <f t="shared" si="4"/>
        <v>208.5</v>
      </c>
      <c r="U43" s="6">
        <f t="shared" si="5"/>
        <v>69.5</v>
      </c>
      <c r="V43" s="6">
        <f t="shared" si="6"/>
        <v>41.699999999999996</v>
      </c>
      <c r="W43" s="1">
        <v>12</v>
      </c>
      <c r="X43" s="6">
        <f t="shared" si="7"/>
        <v>64.56666666666666</v>
      </c>
      <c r="Y43" s="3" t="s">
        <v>32</v>
      </c>
      <c r="Z43" s="5"/>
      <c r="AA43" s="6"/>
      <c r="AB43" s="6"/>
    </row>
    <row r="44" spans="1:28" s="1" customFormat="1" ht="17.25">
      <c r="A44" s="4">
        <v>902052199</v>
      </c>
      <c r="B44" s="10">
        <v>902052199</v>
      </c>
      <c r="C44" s="1">
        <v>86</v>
      </c>
      <c r="D44" s="1">
        <v>80</v>
      </c>
      <c r="E44" s="1">
        <v>71</v>
      </c>
      <c r="F44" s="1">
        <v>92</v>
      </c>
      <c r="G44" s="1">
        <v>90</v>
      </c>
      <c r="H44" s="1">
        <v>100</v>
      </c>
      <c r="I44" s="1">
        <v>91</v>
      </c>
      <c r="J44" s="1">
        <v>75</v>
      </c>
      <c r="K44" s="1">
        <v>90</v>
      </c>
      <c r="L44" s="1">
        <v>30</v>
      </c>
      <c r="M44" s="1">
        <f t="shared" si="0"/>
        <v>805</v>
      </c>
      <c r="N44" s="6">
        <f t="shared" si="1"/>
        <v>16.1</v>
      </c>
      <c r="O44" s="6">
        <f t="shared" si="2"/>
        <v>775</v>
      </c>
      <c r="P44" s="6">
        <f t="shared" si="3"/>
        <v>17.22222222222222</v>
      </c>
      <c r="Q44" s="1">
        <v>16.5</v>
      </c>
      <c r="R44" s="1">
        <v>60</v>
      </c>
      <c r="S44" s="5">
        <v>70</v>
      </c>
      <c r="T44" s="6">
        <f t="shared" si="4"/>
        <v>146.5</v>
      </c>
      <c r="U44" s="6">
        <f t="shared" si="5"/>
        <v>48.833333333333336</v>
      </c>
      <c r="V44" s="6">
        <f t="shared" si="6"/>
        <v>29.3</v>
      </c>
      <c r="W44" s="1">
        <v>16</v>
      </c>
      <c r="X44" s="6">
        <f t="shared" si="7"/>
        <v>62.522222222222226</v>
      </c>
      <c r="Y44" s="3" t="s">
        <v>32</v>
      </c>
      <c r="Z44" s="5"/>
      <c r="AA44" s="6"/>
      <c r="AB44" s="6"/>
    </row>
    <row r="45" spans="1:28" s="1" customFormat="1" ht="17.25">
      <c r="A45" s="4">
        <v>902026556</v>
      </c>
      <c r="B45" s="10">
        <v>902026556</v>
      </c>
      <c r="C45" s="1">
        <v>83</v>
      </c>
      <c r="D45" s="1">
        <v>80</v>
      </c>
      <c r="E45" s="1">
        <v>71</v>
      </c>
      <c r="F45" s="1">
        <v>84</v>
      </c>
      <c r="G45" s="1">
        <v>90</v>
      </c>
      <c r="H45" s="1">
        <v>94</v>
      </c>
      <c r="I45" s="1">
        <v>91</v>
      </c>
      <c r="J45" s="1">
        <v>75</v>
      </c>
      <c r="K45" s="1">
        <v>90</v>
      </c>
      <c r="L45" s="1">
        <v>60</v>
      </c>
      <c r="M45" s="1">
        <f t="shared" si="0"/>
        <v>818</v>
      </c>
      <c r="N45" s="6">
        <f t="shared" si="1"/>
        <v>16.36</v>
      </c>
      <c r="O45" s="6">
        <f t="shared" si="2"/>
        <v>758</v>
      </c>
      <c r="P45" s="6">
        <f t="shared" si="3"/>
        <v>16.844444444444445</v>
      </c>
      <c r="Q45" s="1">
        <v>12.5</v>
      </c>
      <c r="R45" s="1">
        <v>57.5</v>
      </c>
      <c r="S45" s="5">
        <v>70</v>
      </c>
      <c r="T45" s="6">
        <f t="shared" si="4"/>
        <v>140</v>
      </c>
      <c r="U45" s="6">
        <f t="shared" si="5"/>
        <v>46.666666666666664</v>
      </c>
      <c r="V45" s="6">
        <f t="shared" si="6"/>
        <v>28</v>
      </c>
      <c r="W45" s="1">
        <v>16</v>
      </c>
      <c r="X45" s="6">
        <f t="shared" si="7"/>
        <v>60.84444444444445</v>
      </c>
      <c r="Y45" s="3" t="s">
        <v>32</v>
      </c>
      <c r="Z45" s="5"/>
      <c r="AA45" s="6"/>
      <c r="AB45" s="6"/>
    </row>
    <row r="46" spans="1:28" s="1" customFormat="1" ht="17.25">
      <c r="A46" s="4">
        <v>902142979</v>
      </c>
      <c r="B46" s="10">
        <v>902142979</v>
      </c>
      <c r="C46" s="1">
        <v>47</v>
      </c>
      <c r="D46" s="1">
        <v>70</v>
      </c>
      <c r="E46" s="1">
        <v>30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0"/>
        <v>147</v>
      </c>
      <c r="N46" s="6">
        <f t="shared" si="1"/>
        <v>2.94</v>
      </c>
      <c r="O46" s="6">
        <f t="shared" si="2"/>
        <v>147</v>
      </c>
      <c r="P46" s="6">
        <f t="shared" si="3"/>
        <v>3.2666666666666666</v>
      </c>
      <c r="Q46" s="1">
        <v>41.5</v>
      </c>
      <c r="R46" s="1">
        <v>57.5</v>
      </c>
      <c r="S46" s="5">
        <v>73.33333333333333</v>
      </c>
      <c r="T46" s="6">
        <f t="shared" si="4"/>
        <v>172.33333333333331</v>
      </c>
      <c r="U46" s="6">
        <f t="shared" si="5"/>
        <v>57.444444444444436</v>
      </c>
      <c r="V46" s="6">
        <f t="shared" si="6"/>
        <v>34.46666666666667</v>
      </c>
      <c r="W46" s="1">
        <v>11</v>
      </c>
      <c r="X46" s="6">
        <f t="shared" si="7"/>
        <v>48.733333333333334</v>
      </c>
      <c r="Y46" s="3" t="s">
        <v>32</v>
      </c>
      <c r="Z46" s="5"/>
      <c r="AA46" s="6"/>
      <c r="AB46" s="6"/>
    </row>
    <row r="47" spans="1:28" s="1" customFormat="1" ht="17.25">
      <c r="A47" s="4">
        <v>902409934</v>
      </c>
      <c r="B47" s="10">
        <v>902409934</v>
      </c>
      <c r="N47" s="6"/>
      <c r="O47" s="6"/>
      <c r="P47" s="6"/>
      <c r="S47" s="5"/>
      <c r="T47" s="6"/>
      <c r="U47" s="6"/>
      <c r="V47" s="6"/>
      <c r="X47" s="6"/>
      <c r="Y47" s="3" t="s">
        <v>33</v>
      </c>
      <c r="Z47" s="5"/>
      <c r="AA47" s="6"/>
      <c r="AB47" s="6"/>
    </row>
    <row r="48" spans="1:25" s="1" customFormat="1" ht="17.25">
      <c r="A48" s="4"/>
      <c r="B48" s="10"/>
      <c r="U48" s="6"/>
      <c r="V48" s="6"/>
      <c r="Y48" s="14"/>
    </row>
    <row r="49" spans="2:28" ht="17.25">
      <c r="B49" s="10" t="s">
        <v>8</v>
      </c>
      <c r="C49" s="6">
        <f aca="true" t="shared" si="8" ref="C49:X49">AVERAGE(C2:C47)</f>
        <v>84.55555555555556</v>
      </c>
      <c r="D49" s="6">
        <f t="shared" si="8"/>
        <v>86</v>
      </c>
      <c r="E49" s="6">
        <f t="shared" si="8"/>
        <v>79.84444444444445</v>
      </c>
      <c r="F49" s="6">
        <f t="shared" si="8"/>
        <v>80.17777777777778</v>
      </c>
      <c r="G49" s="6">
        <f t="shared" si="8"/>
        <v>80.88888888888889</v>
      </c>
      <c r="H49" s="6">
        <f t="shared" si="8"/>
        <v>83.33333333333333</v>
      </c>
      <c r="I49" s="6">
        <f t="shared" si="8"/>
        <v>82.02222222222223</v>
      </c>
      <c r="J49" s="6">
        <f t="shared" si="8"/>
        <v>75.55555555555556</v>
      </c>
      <c r="K49" s="6">
        <f t="shared" si="8"/>
        <v>83.88888888888889</v>
      </c>
      <c r="L49" s="6">
        <f t="shared" si="8"/>
        <v>60.333333333333336</v>
      </c>
      <c r="M49" s="6">
        <f t="shared" si="8"/>
        <v>796.6</v>
      </c>
      <c r="N49" s="6">
        <f t="shared" si="8"/>
        <v>15.931999999999999</v>
      </c>
      <c r="O49" s="6">
        <f t="shared" si="8"/>
        <v>752.8666666666667</v>
      </c>
      <c r="P49" s="6">
        <f t="shared" si="8"/>
        <v>16.730370370370366</v>
      </c>
      <c r="Q49" s="7">
        <f t="shared" si="8"/>
        <v>82.08888888888889</v>
      </c>
      <c r="R49" s="7">
        <f t="shared" si="8"/>
        <v>75</v>
      </c>
      <c r="S49" s="7">
        <f t="shared" si="8"/>
        <v>79.38888888888889</v>
      </c>
      <c r="T49" s="7">
        <f t="shared" si="8"/>
        <v>236.47777777777782</v>
      </c>
      <c r="U49" s="7">
        <f t="shared" si="8"/>
        <v>78.82592592592593</v>
      </c>
      <c r="V49" s="7">
        <f t="shared" si="8"/>
        <v>47.29555555555556</v>
      </c>
      <c r="W49" s="7">
        <f t="shared" si="8"/>
        <v>16.666666666666668</v>
      </c>
      <c r="X49" s="7">
        <f t="shared" si="8"/>
        <v>80.69259259259259</v>
      </c>
      <c r="Y49" s="15"/>
      <c r="Z49" s="7"/>
      <c r="AA49" s="7"/>
      <c r="AB49" s="7"/>
    </row>
    <row r="50" spans="2:28" ht="17.25">
      <c r="B50" s="10" t="s">
        <v>9</v>
      </c>
      <c r="C50" s="6">
        <f aca="true" t="shared" si="9" ref="C50:X50">MAX(C2:C47)</f>
        <v>100</v>
      </c>
      <c r="D50" s="6">
        <f t="shared" si="9"/>
        <v>100</v>
      </c>
      <c r="E50" s="6">
        <f t="shared" si="9"/>
        <v>100</v>
      </c>
      <c r="F50" s="6">
        <f t="shared" si="9"/>
        <v>100</v>
      </c>
      <c r="G50" s="6">
        <f t="shared" si="9"/>
        <v>100</v>
      </c>
      <c r="H50" s="6">
        <f t="shared" si="9"/>
        <v>100</v>
      </c>
      <c r="I50" s="6">
        <f t="shared" si="9"/>
        <v>100</v>
      </c>
      <c r="J50" s="6">
        <f t="shared" si="9"/>
        <v>100</v>
      </c>
      <c r="K50" s="6">
        <f t="shared" si="9"/>
        <v>100</v>
      </c>
      <c r="L50" s="6">
        <f t="shared" si="9"/>
        <v>100</v>
      </c>
      <c r="M50" s="6">
        <f t="shared" si="9"/>
        <v>990</v>
      </c>
      <c r="N50" s="6">
        <f t="shared" si="9"/>
        <v>19.8</v>
      </c>
      <c r="O50" s="6">
        <f t="shared" si="9"/>
        <v>900</v>
      </c>
      <c r="P50" s="6">
        <f t="shared" si="9"/>
        <v>20</v>
      </c>
      <c r="Q50" s="7">
        <f t="shared" si="9"/>
        <v>100</v>
      </c>
      <c r="R50" s="7">
        <f t="shared" si="9"/>
        <v>102.5</v>
      </c>
      <c r="S50" s="7">
        <f t="shared" si="9"/>
        <v>103.33333333333334</v>
      </c>
      <c r="T50" s="7">
        <f t="shared" si="9"/>
        <v>296.6666666666667</v>
      </c>
      <c r="U50" s="7">
        <f t="shared" si="9"/>
        <v>98.8888888888889</v>
      </c>
      <c r="V50" s="7">
        <f t="shared" si="9"/>
        <v>59.333333333333336</v>
      </c>
      <c r="W50" s="7">
        <f t="shared" si="9"/>
        <v>21</v>
      </c>
      <c r="X50" s="7">
        <f t="shared" si="9"/>
        <v>100.02222222222223</v>
      </c>
      <c r="Y50" s="15"/>
      <c r="Z50" s="7"/>
      <c r="AA50" s="7"/>
      <c r="AB50" s="7"/>
    </row>
    <row r="51" spans="2:28" ht="17.25">
      <c r="B51" s="10" t="s">
        <v>10</v>
      </c>
      <c r="C51" s="5">
        <f aca="true" t="shared" si="10" ref="C51:X51">MIN(C2:C47)</f>
        <v>0</v>
      </c>
      <c r="D51" s="5">
        <f t="shared" si="10"/>
        <v>45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5">
        <f t="shared" si="10"/>
        <v>0</v>
      </c>
      <c r="I51" s="5">
        <f t="shared" si="10"/>
        <v>0</v>
      </c>
      <c r="J51" s="5">
        <f t="shared" si="10"/>
        <v>0</v>
      </c>
      <c r="K51" s="5">
        <f t="shared" si="10"/>
        <v>0</v>
      </c>
      <c r="L51" s="5">
        <f t="shared" si="10"/>
        <v>0</v>
      </c>
      <c r="M51" s="5">
        <f t="shared" si="10"/>
        <v>147</v>
      </c>
      <c r="N51" s="5">
        <f t="shared" si="10"/>
        <v>2.94</v>
      </c>
      <c r="O51" s="5">
        <f t="shared" si="10"/>
        <v>147</v>
      </c>
      <c r="P51" s="5">
        <f t="shared" si="10"/>
        <v>3.2666666666666666</v>
      </c>
      <c r="Q51" s="8">
        <f t="shared" si="10"/>
        <v>12.5</v>
      </c>
      <c r="R51" s="8">
        <f t="shared" si="10"/>
        <v>45</v>
      </c>
      <c r="S51" s="8">
        <f t="shared" si="10"/>
        <v>46.666666666666664</v>
      </c>
      <c r="T51" s="8">
        <f t="shared" si="10"/>
        <v>140</v>
      </c>
      <c r="U51" s="8">
        <f t="shared" si="10"/>
        <v>46.666666666666664</v>
      </c>
      <c r="V51" s="8">
        <f t="shared" si="10"/>
        <v>28</v>
      </c>
      <c r="W51" s="8">
        <f t="shared" si="10"/>
        <v>11</v>
      </c>
      <c r="X51" s="8">
        <f t="shared" si="10"/>
        <v>48.733333333333334</v>
      </c>
      <c r="Y51" s="16"/>
      <c r="Z51" s="8"/>
      <c r="AA51" s="8"/>
      <c r="AB51" s="8"/>
    </row>
    <row r="52" spans="2:28" ht="17.25">
      <c r="B52" s="10" t="s">
        <v>11</v>
      </c>
      <c r="C52" s="5">
        <f aca="true" t="shared" si="11" ref="C52:X52">STDEV(C2:C47)</f>
        <v>16.71357036492905</v>
      </c>
      <c r="D52" s="5">
        <f t="shared" si="11"/>
        <v>11.946852000726917</v>
      </c>
      <c r="E52" s="5">
        <f t="shared" si="11"/>
        <v>24.969031323872485</v>
      </c>
      <c r="F52" s="5">
        <f t="shared" si="11"/>
        <v>24.733386424838887</v>
      </c>
      <c r="G52" s="5">
        <f t="shared" si="11"/>
        <v>28.26998265284079</v>
      </c>
      <c r="H52" s="5">
        <f t="shared" si="11"/>
        <v>21.077778044014206</v>
      </c>
      <c r="I52" s="5">
        <f t="shared" si="11"/>
        <v>28.91011846213967</v>
      </c>
      <c r="J52" s="5">
        <f t="shared" si="11"/>
        <v>28.8802823232514</v>
      </c>
      <c r="K52" s="5">
        <f t="shared" si="11"/>
        <v>27.621403280643058</v>
      </c>
      <c r="L52" s="5">
        <f t="shared" si="11"/>
        <v>36.46916505762094</v>
      </c>
      <c r="M52" s="5">
        <f t="shared" si="11"/>
        <v>171.11478072281832</v>
      </c>
      <c r="N52" s="5">
        <f t="shared" si="11"/>
        <v>3.4222956144563725</v>
      </c>
      <c r="O52" s="5">
        <f t="shared" si="11"/>
        <v>149.99228768052157</v>
      </c>
      <c r="P52" s="5">
        <f t="shared" si="11"/>
        <v>3.333161948456056</v>
      </c>
      <c r="Q52" s="8">
        <f t="shared" si="11"/>
        <v>23.340680661398327</v>
      </c>
      <c r="R52" s="8">
        <f t="shared" si="11"/>
        <v>15.521246435421702</v>
      </c>
      <c r="S52" s="8">
        <f t="shared" si="11"/>
        <v>14.23601564392727</v>
      </c>
      <c r="T52" s="8">
        <f t="shared" si="11"/>
        <v>42.21345170737029</v>
      </c>
      <c r="U52" s="8">
        <f t="shared" si="11"/>
        <v>14.071150569123471</v>
      </c>
      <c r="V52" s="8">
        <f t="shared" si="11"/>
        <v>8.44269034147406</v>
      </c>
      <c r="W52" s="8">
        <f t="shared" si="11"/>
        <v>2.565062466012369</v>
      </c>
      <c r="X52" s="8">
        <f t="shared" si="11"/>
        <v>11.1534727823499</v>
      </c>
      <c r="Y52" s="16"/>
      <c r="Z52" s="8"/>
      <c r="AA52" s="8"/>
      <c r="AB52" s="8"/>
    </row>
    <row r="53" ht="17.25">
      <c r="B53" s="12" t="s">
        <v>25</v>
      </c>
    </row>
    <row r="54" ht="17.25">
      <c r="B54" s="13">
        <f ca="1">NOW()</f>
        <v>39798.432471875</v>
      </c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Donglin Hu</dc:creator>
  <cp:keywords/>
  <dc:description/>
  <cp:lastModifiedBy>agrawal</cp:lastModifiedBy>
  <cp:lastPrinted>2008-12-05T06:18:53Z</cp:lastPrinted>
  <dcterms:created xsi:type="dcterms:W3CDTF">2008-09-03T16:04:17Z</dcterms:created>
  <dcterms:modified xsi:type="dcterms:W3CDTF">2008-12-16T16:23:07Z</dcterms:modified>
  <cp:category/>
  <cp:version/>
  <cp:contentType/>
  <cp:contentStatus/>
</cp:coreProperties>
</file>